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huangxianke/Desktop/资料/技术报表模版/"/>
    </mc:Choice>
  </mc:AlternateContent>
  <bookViews>
    <workbookView xWindow="3360" yWindow="460" windowWidth="21940" windowHeight="13820"/>
  </bookViews>
  <sheets>
    <sheet name="WBS总表样例" sheetId="3" r:id="rId1"/>
    <sheet name="QCD总表样例" sheetId="4" r:id="rId2"/>
    <sheet name="WBS总表" sheetId="1" r:id="rId3"/>
    <sheet name="QCD总表" sheetId="2" r:id="rId4"/>
    <sheet name="硬件" sheetId="6" state="hidden" r:id="rId5"/>
    <sheet name="软件" sheetId="7" state="hidden" r:id="rId6"/>
    <sheet name="生物医药" sheetId="9" state="hidden" r:id="rId7"/>
    <sheet name="服务平台" sheetId="10" state="hidden" r:id="rId8"/>
    <sheet name="分类定义表" sheetId="5" state="hidden" r:id="rId9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4" i="2"/>
  <c r="D15" i="2"/>
  <c r="D16" i="2"/>
  <c r="D17" i="2"/>
  <c r="D9" i="2"/>
  <c r="D8" i="2"/>
  <c r="D7" i="2"/>
  <c r="D6" i="2"/>
  <c r="D5" i="2"/>
</calcChain>
</file>

<file path=xl/comments1.xml><?xml version="1.0" encoding="utf-8"?>
<comments xmlns="http://schemas.openxmlformats.org/spreadsheetml/2006/main">
  <authors>
    <author>huangxking@163.com</author>
  </authors>
  <commentList>
    <comment ref="D4" authorId="0">
      <text>
        <r>
          <rPr>
            <b/>
            <sz val="11"/>
            <color indexed="81"/>
            <rFont val="ＭＳ Ｐゴシック"/>
            <family val="2"/>
          </rPr>
          <t>模板需要根据项目实际勾选</t>
        </r>
      </text>
    </comment>
  </commentList>
</comments>
</file>

<file path=xl/sharedStrings.xml><?xml version="1.0" encoding="utf-8"?>
<sst xmlns="http://schemas.openxmlformats.org/spreadsheetml/2006/main" count="469" uniqueCount="259">
  <si>
    <t>交付物</t>
  </si>
  <si>
    <t>主交付物/产品</t>
  </si>
  <si>
    <t>硬件或软件</t>
  </si>
  <si>
    <t>技术标准</t>
  </si>
  <si>
    <t>管理标准</t>
  </si>
  <si>
    <t>专利/软著</t>
  </si>
  <si>
    <t>备注</t>
  </si>
  <si>
    <t>发明专利
实用新型
电路布线/软著</t>
    <phoneticPr fontId="5" type="noConversion"/>
  </si>
  <si>
    <t xml:space="preserve">        要素
编号</t>
    <phoneticPr fontId="5" type="noConversion"/>
  </si>
  <si>
    <t>Q/级别</t>
  </si>
  <si>
    <t>D/时间</t>
  </si>
  <si>
    <t>完成结点日期</t>
  </si>
  <si>
    <t>第13级</t>
  </si>
  <si>
    <t>回报级</t>
  </si>
  <si>
    <t>第12级</t>
  </si>
  <si>
    <t>利润级</t>
  </si>
  <si>
    <t>第11级</t>
  </si>
  <si>
    <t>盈亏级</t>
  </si>
  <si>
    <t>第10级</t>
  </si>
  <si>
    <t>销售级</t>
  </si>
  <si>
    <t>第9级</t>
  </si>
  <si>
    <t>系统级</t>
  </si>
  <si>
    <t>第8级</t>
  </si>
  <si>
    <t>产品级</t>
  </si>
  <si>
    <t>第7级</t>
  </si>
  <si>
    <t>环境级</t>
  </si>
  <si>
    <t>第6级</t>
  </si>
  <si>
    <t>正样级</t>
  </si>
  <si>
    <t>第5级</t>
  </si>
  <si>
    <t>初样级</t>
  </si>
  <si>
    <t>第4级</t>
  </si>
  <si>
    <t>仿真级</t>
  </si>
  <si>
    <t>第3级</t>
  </si>
  <si>
    <t>功能级</t>
  </si>
  <si>
    <t>第2级</t>
  </si>
  <si>
    <t>方案级</t>
  </si>
  <si>
    <t>第1级</t>
  </si>
  <si>
    <t>报告级</t>
  </si>
  <si>
    <t>小计</t>
  </si>
  <si>
    <t>项目边界</t>
  </si>
  <si>
    <t>产品名称与型号</t>
  </si>
  <si>
    <t>项目比较基准</t>
  </si>
  <si>
    <t>QCD优化指标</t>
  </si>
  <si>
    <t>测试标准与方法</t>
  </si>
  <si>
    <t>合计</t>
    <phoneticPr fontId="5" type="noConversion"/>
  </si>
  <si>
    <t>自制</t>
    <phoneticPr fontId="5" type="noConversion"/>
  </si>
  <si>
    <t>自主研发</t>
    <phoneticPr fontId="5" type="noConversion"/>
  </si>
  <si>
    <t>副交付物/知识产权</t>
    <phoneticPr fontId="5" type="noConversion"/>
  </si>
  <si>
    <t>项目总收益―总投入≥0</t>
  </si>
  <si>
    <t>累计净利润≥总投入的50％</t>
  </si>
  <si>
    <t>小批试产合格、生产条件完备、工艺成熟</t>
  </si>
  <si>
    <t>工程样机系统运行、例行环境试验合格</t>
  </si>
  <si>
    <t>基础类
产品类
方法类</t>
    <phoneticPr fontId="5" type="noConversion"/>
  </si>
  <si>
    <t>管理A类
管理B类
管理C类</t>
    <phoneticPr fontId="5" type="noConversion"/>
  </si>
  <si>
    <t>小计1</t>
    <phoneticPr fontId="5" type="noConversion"/>
  </si>
  <si>
    <t>小计2</t>
    <phoneticPr fontId="5" type="noConversion"/>
  </si>
  <si>
    <t>小计3</t>
    <phoneticPr fontId="5" type="noConversion"/>
  </si>
  <si>
    <t>里程碑/举证要素/交付物/技术凭证</t>
    <phoneticPr fontId="5" type="noConversion"/>
  </si>
  <si>
    <t>举证要素/交付物/技术凭证</t>
    <phoneticPr fontId="5" type="noConversion"/>
  </si>
  <si>
    <t>2．阴影区域是需要填写的内容。必须在一张表中填完，不可续页</t>
    <phoneticPr fontId="5" type="noConversion"/>
  </si>
  <si>
    <t>项目总交付物名称</t>
  </si>
  <si>
    <t>课题交付物</t>
  </si>
  <si>
    <t>1.1.1</t>
  </si>
  <si>
    <t>子课题任务交付物</t>
  </si>
  <si>
    <t>1.1.2</t>
  </si>
  <si>
    <t>…</t>
  </si>
  <si>
    <t>1.2.1</t>
  </si>
  <si>
    <t>1.2.2</t>
  </si>
  <si>
    <t>1.3.1</t>
  </si>
  <si>
    <t>1.3.2</t>
  </si>
  <si>
    <t>1.4.1</t>
  </si>
  <si>
    <t>按照里程碑逐级付款</t>
    <phoneticPr fontId="5" type="noConversion"/>
  </si>
  <si>
    <t>9WBE</t>
    <phoneticPr fontId="5" type="noConversion"/>
  </si>
  <si>
    <t>9WBE</t>
    <phoneticPr fontId="5" type="noConversion"/>
  </si>
  <si>
    <t>9WBE</t>
    <phoneticPr fontId="5" type="noConversion"/>
  </si>
  <si>
    <t>按照末级WBE统计</t>
    <phoneticPr fontId="5" type="noConversion"/>
  </si>
  <si>
    <t>初级功能样品、图纸＋工艺设计、测试通过</t>
    <phoneticPr fontId="5" type="noConversion"/>
  </si>
  <si>
    <t>正式功能样机演示测试合格、工艺验证可行</t>
    <phoneticPr fontId="5" type="noConversion"/>
  </si>
  <si>
    <t>关键功能、方法经过实验验证能够实现</t>
    <phoneticPr fontId="5" type="noConversion"/>
  </si>
  <si>
    <t>论文/著作</t>
    <rPh sb="0" eb="1">
      <t>lun we</t>
    </rPh>
    <rPh sb="3" eb="4">
      <t>zhu z</t>
    </rPh>
    <phoneticPr fontId="5" type="noConversion"/>
  </si>
  <si>
    <t>论文
著作</t>
    <rPh sb="0" eb="1">
      <t>lun w</t>
    </rPh>
    <rPh sb="3" eb="4">
      <t>zhu z</t>
    </rPh>
    <phoneticPr fontId="5" type="noConversion"/>
  </si>
  <si>
    <t>单一来源</t>
    <rPh sb="0" eb="1">
      <t>dan yi</t>
    </rPh>
    <rPh sb="2" eb="3">
      <t>lai y</t>
    </rPh>
    <phoneticPr fontId="5" type="noConversion"/>
  </si>
  <si>
    <t>多重来源</t>
    <rPh sb="0" eb="1">
      <t>duo chong</t>
    </rPh>
    <rPh sb="2" eb="3">
      <t>lai yuan</t>
    </rPh>
    <phoneticPr fontId="5" type="noConversion"/>
  </si>
  <si>
    <t>多重来源</t>
    <rPh sb="0" eb="1">
      <t>duo c</t>
    </rPh>
    <rPh sb="2" eb="3">
      <t>lai yuan</t>
    </rPh>
    <phoneticPr fontId="5" type="noConversion"/>
  </si>
  <si>
    <t>多重来源</t>
    <rPh sb="0" eb="1">
      <t>duo c</t>
    </rPh>
    <rPh sb="2" eb="3">
      <t>lai y</t>
    </rPh>
    <phoneticPr fontId="5" type="noConversion"/>
  </si>
  <si>
    <t>国内配套
制造</t>
    <phoneticPr fontId="5" type="noConversion"/>
  </si>
  <si>
    <t>国际配套
制造</t>
    <phoneticPr fontId="5" type="noConversion"/>
  </si>
  <si>
    <t>采购/生产单元</t>
    <rPh sb="0" eb="1">
      <t>cai go</t>
    </rPh>
    <rPh sb="3" eb="4">
      <t>sheng chan</t>
    </rPh>
    <rPh sb="5" eb="6">
      <t>dan yuan</t>
    </rPh>
    <phoneticPr fontId="5" type="noConversion"/>
  </si>
  <si>
    <t>9WBE</t>
    <phoneticPr fontId="5" type="noConversion"/>
  </si>
  <si>
    <t>研发单元</t>
    <rPh sb="0" eb="1">
      <t>yan fa</t>
    </rPh>
    <rPh sb="2" eb="3">
      <t>dan yuan</t>
    </rPh>
    <phoneticPr fontId="5" type="noConversion"/>
  </si>
  <si>
    <t>交付物属性分类</t>
    <rPh sb="3" eb="4">
      <t>shu xing</t>
    </rPh>
    <rPh sb="5" eb="6">
      <t>fen lei</t>
    </rPh>
    <phoneticPr fontId="5" type="noConversion"/>
  </si>
  <si>
    <t>直接费用（万元）</t>
    <rPh sb="5" eb="6">
      <t>wan yuan</t>
    </rPh>
    <phoneticPr fontId="5" type="noConversion"/>
  </si>
  <si>
    <t>采购/生产单元</t>
    <phoneticPr fontId="5" type="noConversion"/>
  </si>
  <si>
    <t>研发单元</t>
    <phoneticPr fontId="5" type="noConversion"/>
  </si>
  <si>
    <t>采购费用预算</t>
    <rPh sb="0" eb="1">
      <t>cai gou</t>
    </rPh>
    <rPh sb="2" eb="3">
      <t>fei y</t>
    </rPh>
    <rPh sb="4" eb="5">
      <t>yu suan</t>
    </rPh>
    <phoneticPr fontId="5" type="noConversion"/>
  </si>
  <si>
    <t>研制直接费用预算</t>
    <rPh sb="0" eb="1">
      <t>yan zhi</t>
    </rPh>
    <rPh sb="2" eb="3">
      <t>zhi jie</t>
    </rPh>
    <rPh sb="4" eb="5">
      <t>fei y</t>
    </rPh>
    <rPh sb="6" eb="7">
      <t>yu suan</t>
    </rPh>
    <phoneticPr fontId="5" type="noConversion"/>
  </si>
  <si>
    <t>研制直接费用支出金额</t>
    <rPh sb="6" eb="7">
      <t>zhi chu</t>
    </rPh>
    <rPh sb="8" eb="9">
      <t>jin e</t>
    </rPh>
    <phoneticPr fontId="5" type="noConversion"/>
  </si>
  <si>
    <t>国内合作
研发</t>
    <phoneticPr fontId="5" type="noConversion"/>
  </si>
  <si>
    <t>国际合作
研发</t>
    <phoneticPr fontId="5" type="noConversion"/>
  </si>
  <si>
    <t>子课题任务交付物★</t>
    <phoneticPr fontId="5" type="noConversion"/>
  </si>
  <si>
    <t>提出了满足需求或解决问题的技术方案</t>
    <phoneticPr fontId="5" type="noConversion"/>
  </si>
  <si>
    <t>实现大批量商业化生产，产品质量合格</t>
    <phoneticPr fontId="5" type="noConversion"/>
  </si>
  <si>
    <t>直接费用（设备费＋材料费等2项）＋间接费用（差旅费＋测试费＋国际合作费＋动力费＋会议费＋出版费＋劳务费＋专家咨询费＋管理费等9项）＝财政部11项成本</t>
    <phoneticPr fontId="5" type="noConversion"/>
  </si>
  <si>
    <t>设备费＋材料费 2项</t>
    <rPh sb="0" eb="1">
      <t>she bei fei</t>
    </rPh>
    <rPh sb="9" eb="10">
      <t>xiang</t>
    </rPh>
    <phoneticPr fontId="5" type="noConversion"/>
  </si>
  <si>
    <t>设备、材料采购费用预算</t>
    <rPh sb="0" eb="1">
      <t>she b</t>
    </rPh>
    <rPh sb="3" eb="4">
      <t>cai l</t>
    </rPh>
    <rPh sb="5" eb="6">
      <t>cai g</t>
    </rPh>
    <rPh sb="7" eb="8">
      <t>fei y</t>
    </rPh>
    <rPh sb="9" eb="10">
      <t>yu s</t>
    </rPh>
    <phoneticPr fontId="5" type="noConversion"/>
  </si>
  <si>
    <t>设备、材料采购费用实际支出</t>
    <rPh sb="0" eb="1">
      <t>she b</t>
    </rPh>
    <rPh sb="3" eb="4">
      <t>cai l</t>
    </rPh>
    <rPh sb="5" eb="6">
      <t>cai g</t>
    </rPh>
    <rPh sb="7" eb="8">
      <t>fei y</t>
    </rPh>
    <rPh sb="9" eb="10">
      <t>shi ji</t>
    </rPh>
    <rPh sb="11" eb="12">
      <t>zhi chu</t>
    </rPh>
    <phoneticPr fontId="5" type="noConversion"/>
  </si>
  <si>
    <t>研发设备、材料费用实际支出</t>
    <rPh sb="9" eb="10">
      <t>shi ji</t>
    </rPh>
    <rPh sb="11" eb="12">
      <t>zhi chu</t>
    </rPh>
    <phoneticPr fontId="5" type="noConversion"/>
  </si>
  <si>
    <t>采购费用
支出金额</t>
    <rPh sb="0" eb="1">
      <t>cai gou</t>
    </rPh>
    <rPh sb="2" eb="3">
      <t>fei y</t>
    </rPh>
    <rPh sb="5" eb="6">
      <t>zhi chu</t>
    </rPh>
    <rPh sb="7" eb="8">
      <t>jin e</t>
    </rPh>
    <phoneticPr fontId="5" type="noConversion"/>
  </si>
  <si>
    <t>研发设备、材料费用预算</t>
    <rPh sb="0" eb="1">
      <t>yan fa</t>
    </rPh>
    <phoneticPr fontId="5" type="noConversion"/>
  </si>
  <si>
    <t>经费实际支出费用</t>
    <rPh sb="0" eb="1">
      <t>jing fei</t>
    </rPh>
    <rPh sb="2" eb="3">
      <t>shi ji</t>
    </rPh>
    <rPh sb="4" eb="5">
      <t>zhi chu</t>
    </rPh>
    <rPh sb="6" eb="7">
      <t>fei y</t>
    </rPh>
    <phoneticPr fontId="5" type="noConversion"/>
  </si>
  <si>
    <t>设备、材料
采购费用财政补贴预算</t>
    <rPh sb="0" eb="1">
      <t>she b</t>
    </rPh>
    <rPh sb="3" eb="4">
      <t>cai l</t>
    </rPh>
    <rPh sb="6" eb="7">
      <t>cai g</t>
    </rPh>
    <rPh sb="8" eb="9">
      <t>fei y</t>
    </rPh>
    <rPh sb="10" eb="11">
      <t>cai z</t>
    </rPh>
    <rPh sb="12" eb="13">
      <t>bu t</t>
    </rPh>
    <rPh sb="14" eb="15">
      <t>yu s</t>
    </rPh>
    <phoneticPr fontId="5" type="noConversion"/>
  </si>
  <si>
    <t>设备、材料采购财政补贴费用实际支出</t>
    <rPh sb="0" eb="1">
      <t>she b</t>
    </rPh>
    <rPh sb="3" eb="4">
      <t>cai l</t>
    </rPh>
    <rPh sb="5" eb="6">
      <t>cai g</t>
    </rPh>
    <rPh sb="7" eb="8">
      <t>cai z</t>
    </rPh>
    <rPh sb="9" eb="10">
      <t>bu t</t>
    </rPh>
    <rPh sb="11" eb="12">
      <t>fei y</t>
    </rPh>
    <rPh sb="13" eb="14">
      <t>shi ji</t>
    </rPh>
    <rPh sb="15" eb="16">
      <t>zhi chu</t>
    </rPh>
    <phoneticPr fontId="5" type="noConversion"/>
  </si>
  <si>
    <t>研发设备、材料财政补贴费用预算</t>
    <rPh sb="0" eb="1">
      <t>yan fa</t>
    </rPh>
    <rPh sb="7" eb="8">
      <t>cai z</t>
    </rPh>
    <rPh sb="9" eb="10">
      <t>bu t</t>
    </rPh>
    <phoneticPr fontId="5" type="noConversion"/>
  </si>
  <si>
    <t>研发设备、材料财政补贴费用实际支出</t>
    <rPh sb="7" eb="8">
      <t>cai z</t>
    </rPh>
    <rPh sb="9" eb="10">
      <t>bu t</t>
    </rPh>
    <rPh sb="13" eb="14">
      <t>shi ji</t>
    </rPh>
    <rPh sb="15" eb="16">
      <t>zhi chu</t>
    </rPh>
    <phoneticPr fontId="5" type="noConversion"/>
  </si>
  <si>
    <t>知识产权</t>
    <rPh sb="0" eb="1">
      <t>zhi s</t>
    </rPh>
    <rPh sb="2" eb="3">
      <t>chan q</t>
    </rPh>
    <phoneticPr fontId="5" type="noConversion"/>
  </si>
  <si>
    <t>子课题任务交付物★</t>
    <phoneticPr fontId="5" type="noConversion"/>
  </si>
  <si>
    <t xml:space="preserve">                直接费用预算</t>
    <rPh sb="20" eb="21">
      <t>yu</t>
    </rPh>
    <phoneticPr fontId="5" type="noConversion"/>
  </si>
  <si>
    <t>间接费用预算</t>
    <phoneticPr fontId="5" type="noConversion"/>
  </si>
  <si>
    <t>总费用预算</t>
    <phoneticPr fontId="5" type="noConversion"/>
  </si>
  <si>
    <t>直接经费</t>
    <rPh sb="0" eb="1">
      <t>zhi je</t>
    </rPh>
    <rPh sb="2" eb="3">
      <t>jing f</t>
    </rPh>
    <phoneticPr fontId="5" type="noConversion"/>
  </si>
  <si>
    <t>间接经费</t>
    <rPh sb="0" eb="1">
      <t>jian jie</t>
    </rPh>
    <phoneticPr fontId="5" type="noConversion"/>
  </si>
  <si>
    <t>采购/生产（9WBE）
直接经费</t>
    <rPh sb="0" eb="1">
      <t>cai gou</t>
    </rPh>
    <rPh sb="3" eb="4">
      <t>sheng c</t>
    </rPh>
    <rPh sb="12" eb="13">
      <t>zhi jie</t>
    </rPh>
    <phoneticPr fontId="5" type="noConversion"/>
  </si>
  <si>
    <r>
      <rPr>
        <sz val="11"/>
        <color theme="1"/>
        <rFont val="黑体"/>
        <family val="3"/>
        <charset val="134"/>
      </rPr>
      <t>研发（</t>
    </r>
    <r>
      <rPr>
        <u/>
        <sz val="10.5"/>
        <color theme="1"/>
        <rFont val="黑体"/>
        <family val="3"/>
        <charset val="134"/>
      </rPr>
      <t>9WBE</t>
    </r>
    <r>
      <rPr>
        <sz val="11"/>
        <color theme="1"/>
        <rFont val="黑体"/>
        <family val="3"/>
        <charset val="134"/>
      </rPr>
      <t>）
直接经费</t>
    </r>
    <rPh sb="0" eb="1">
      <t>yan fa</t>
    </rPh>
    <rPh sb="9" eb="10">
      <t>zhi jie</t>
    </rPh>
    <rPh sb="11" eb="12">
      <t>jing fei</t>
    </rPh>
    <phoneticPr fontId="5" type="noConversion"/>
  </si>
  <si>
    <t>财政补贴直接经费</t>
    <rPh sb="0" eb="1">
      <t>cai z</t>
    </rPh>
    <rPh sb="2" eb="3">
      <t>bu t</t>
    </rPh>
    <rPh sb="4" eb="5">
      <t>zhi je</t>
    </rPh>
    <rPh sb="6" eb="7">
      <t>jing f</t>
    </rPh>
    <phoneticPr fontId="5" type="noConversion"/>
  </si>
  <si>
    <t>财政补贴间接经费</t>
    <rPh sb="0" eb="1">
      <t>cai z</t>
    </rPh>
    <rPh sb="2" eb="3">
      <t>bu t</t>
    </rPh>
    <rPh sb="4" eb="5">
      <t>jian jie</t>
    </rPh>
    <phoneticPr fontId="5" type="noConversion"/>
  </si>
  <si>
    <t>采购/生产（9WBE）
财政补贴直接经费</t>
    <rPh sb="0" eb="1">
      <t>cai gou</t>
    </rPh>
    <rPh sb="3" eb="4">
      <t>sheng c</t>
    </rPh>
    <rPh sb="12" eb="13">
      <t>cai z</t>
    </rPh>
    <rPh sb="14" eb="15">
      <t>bu t</t>
    </rPh>
    <rPh sb="16" eb="17">
      <t>zhi jie</t>
    </rPh>
    <phoneticPr fontId="5" type="noConversion"/>
  </si>
  <si>
    <r>
      <rPr>
        <sz val="11"/>
        <color theme="1"/>
        <rFont val="黑体"/>
        <family val="3"/>
        <charset val="134"/>
      </rPr>
      <t>研发（</t>
    </r>
    <r>
      <rPr>
        <u/>
        <sz val="10.5"/>
        <color theme="1"/>
        <rFont val="黑体"/>
        <family val="3"/>
        <charset val="134"/>
      </rPr>
      <t>9WBE</t>
    </r>
    <r>
      <rPr>
        <sz val="11"/>
        <color theme="1"/>
        <rFont val="黑体"/>
        <family val="3"/>
        <charset val="134"/>
      </rPr>
      <t>）
财政补贴直接经费</t>
    </r>
    <rPh sb="0" eb="1">
      <t>yan fa</t>
    </rPh>
    <rPh sb="9" eb="10">
      <t>cai z</t>
    </rPh>
    <rPh sb="11" eb="12">
      <t>bu t</t>
    </rPh>
    <rPh sb="13" eb="14">
      <t>zhi jie</t>
    </rPh>
    <rPh sb="15" eb="16">
      <t>jing fei</t>
    </rPh>
    <phoneticPr fontId="5" type="noConversion"/>
  </si>
  <si>
    <t>经费
总预算</t>
    <rPh sb="4" eb="5">
      <t>yu suan</t>
    </rPh>
    <phoneticPr fontId="5" type="noConversion"/>
  </si>
  <si>
    <t>财政补贴实际支出</t>
    <phoneticPr fontId="5" type="noConversion"/>
  </si>
  <si>
    <t>销量≥盈亏平衡点或累计净利润≥0</t>
    <phoneticPr fontId="5" type="noConversion"/>
  </si>
  <si>
    <t>概算一个总数（差旅费＋测试费＋国际合作费＋动力费＋会议费＋出版费＋劳务费＋专家咨询费＋管理费等9项）</t>
    <rPh sb="0" eb="1">
      <t>gai suan</t>
    </rPh>
    <rPh sb="2" eb="3">
      <t>yi ge</t>
    </rPh>
    <rPh sb="4" eb="5">
      <t>zong shu</t>
    </rPh>
    <rPh sb="46" eb="47">
      <t>deng</t>
    </rPh>
    <rPh sb="48" eb="49">
      <t>xiang</t>
    </rPh>
    <phoneticPr fontId="5" type="noConversion"/>
  </si>
  <si>
    <t>C/成本</t>
    <rPh sb="2" eb="3">
      <t>cehng ben</t>
    </rPh>
    <phoneticPr fontId="5" type="noConversion"/>
  </si>
  <si>
    <t>财政补贴预算</t>
    <rPh sb="4" eb="5">
      <t>yu suan</t>
    </rPh>
    <phoneticPr fontId="5" type="noConversion"/>
  </si>
  <si>
    <t>间接费用预算</t>
    <rPh sb="0" eb="1">
      <t>jian j</t>
    </rPh>
    <rPh sb="2" eb="3">
      <t>fei y</t>
    </rPh>
    <rPh sb="4" eb="5">
      <t>yu suan</t>
    </rPh>
    <phoneticPr fontId="5" type="noConversion"/>
  </si>
  <si>
    <t>间接费用实际支出</t>
    <rPh sb="4" eb="5">
      <t>shi ji</t>
    </rPh>
    <rPh sb="6" eb="7">
      <t>zhi chu</t>
    </rPh>
    <phoneticPr fontId="5" type="noConversion"/>
  </si>
  <si>
    <t>财政补贴间接费用预算</t>
    <rPh sb="4" eb="5">
      <t>jian j</t>
    </rPh>
    <rPh sb="6" eb="7">
      <t>fei y</t>
    </rPh>
    <rPh sb="8" eb="9">
      <t>yu suan</t>
    </rPh>
    <phoneticPr fontId="5" type="noConversion"/>
  </si>
  <si>
    <t>财政补贴间接费用实际支出</t>
    <rPh sb="8" eb="9">
      <t>shi ji</t>
    </rPh>
    <rPh sb="10" eb="11">
      <t>zhi chu</t>
    </rPh>
    <phoneticPr fontId="5" type="noConversion"/>
  </si>
  <si>
    <t>主要说明：两张表填写白色空白区域。</t>
    <rPh sb="0" eb="1">
      <t>zhu yao</t>
    </rPh>
    <rPh sb="2" eb="3">
      <t>shuo m</t>
    </rPh>
    <rPh sb="5" eb="6">
      <t>liang zhang biao</t>
    </rPh>
    <rPh sb="8" eb="9">
      <t>tian xie</t>
    </rPh>
    <rPh sb="10" eb="11">
      <t>bai se</t>
    </rPh>
    <rPh sb="12" eb="13">
      <t>kong bai</t>
    </rPh>
    <rPh sb="14" eb="15">
      <t>qu yu</t>
    </rPh>
    <phoneticPr fontId="5" type="noConversion"/>
  </si>
  <si>
    <t>里程碑（项目不同定义模板不同）</t>
    <phoneticPr fontId="5" type="noConversion"/>
  </si>
  <si>
    <t>离散制造：产品的组成部分
流程制造：产品形成过程的主要阶段＋母机的变化部分（含测试平台等）</t>
    <phoneticPr fontId="5" type="noConversion"/>
  </si>
  <si>
    <t xml:space="preserve">           权责发生制
统一度量衡</t>
    <phoneticPr fontId="5" type="noConversion"/>
  </si>
  <si>
    <t>1.1.2</t>
    <phoneticPr fontId="5" type="noConversion"/>
  </si>
  <si>
    <t xml:space="preserve">在实验室里原理模型仿真验证结论成立  </t>
    <phoneticPr fontId="5" type="noConversion"/>
  </si>
  <si>
    <t xml:space="preserve">销量≥盈亏平衡点数量的30％          </t>
    <phoneticPr fontId="5" type="noConversion"/>
  </si>
  <si>
    <r>
      <t>发现新需求/新问题/新现象且明确表述出来</t>
    </r>
    <r>
      <rPr>
        <sz val="10.5"/>
        <color rgb="FF000000"/>
        <rFont val="黑体"/>
        <family val="3"/>
        <charset val="134"/>
      </rPr>
      <t>（创意＋技术推动/需求牵引）</t>
    </r>
    <phoneticPr fontId="5" type="noConversion"/>
  </si>
  <si>
    <t>48个月</t>
    <rPh sb="2" eb="3">
      <t>ge y</t>
    </rPh>
    <phoneticPr fontId="5" type="noConversion"/>
  </si>
  <si>
    <t>硬件</t>
  </si>
  <si>
    <t>软件</t>
    <phoneticPr fontId="5" type="noConversion"/>
  </si>
  <si>
    <t>实现大批量商业化生产，产品质量合格</t>
  </si>
  <si>
    <t>实际运行环境中测试合格</t>
  </si>
  <si>
    <t>模拟环境中功能性指标通过</t>
  </si>
  <si>
    <t>正式功能样机演示测试合格、工艺验证可行</t>
  </si>
  <si>
    <t>初级功能样品、图纸＋工艺设计、测试通过</t>
  </si>
  <si>
    <t>关键功能、方法经过实验验证能够实现</t>
  </si>
  <si>
    <t>在实验室里原理模型仿真验证结论成立</t>
  </si>
  <si>
    <t>提出了满足需求或解决问题的技术方案</t>
  </si>
  <si>
    <t>销量≥盈亏平衡点或累计净利润≥0</t>
  </si>
  <si>
    <t>销量≥盈亏平衡点数量的30％</t>
  </si>
  <si>
    <t>确定新需求/新问题/应用场景且明确表述出来</t>
  </si>
  <si>
    <t>系统通过实际运行处于合格状态</t>
  </si>
  <si>
    <t>应用环境中指标测试合格</t>
  </si>
  <si>
    <t>关键算法功能、数据结构、软件架构确定</t>
  </si>
  <si>
    <t>构建了系统架构与功能模型</t>
  </si>
  <si>
    <t>提出了满足需求或解决问题的技术功能方案</t>
  </si>
  <si>
    <t>软件设计完成（通过CMM2认证）</t>
  </si>
  <si>
    <t>四期临床试验通过</t>
  </si>
  <si>
    <t>获得批准文号</t>
  </si>
  <si>
    <t>第三期临床试验通过验证</t>
  </si>
  <si>
    <t>第二期临床试验通过验证</t>
  </si>
  <si>
    <t>第一期临床试验通过验证</t>
  </si>
  <si>
    <t>销售量达到盈亏平衡点，累计净利润≥0；</t>
  </si>
  <si>
    <t xml:space="preserve">累计销量≥盈亏平衡点数量的30％ </t>
  </si>
  <si>
    <t xml:space="preserve">动物（药理、毒性、副作用）试验验证通过 </t>
  </si>
  <si>
    <t xml:space="preserve">关键药效功能试验和原理实验结论成立 </t>
  </si>
  <si>
    <t xml:space="preserve">实验室环境中的药理模型验证成立 </t>
  </si>
  <si>
    <t xml:space="preserve">形成了技术研发方案 </t>
  </si>
  <si>
    <t>生物医药</t>
    <rPh sb="0" eb="1">
      <t>sheng wu</t>
    </rPh>
    <rPh sb="2" eb="3">
      <t>yi yao</t>
    </rPh>
    <phoneticPr fontId="5" type="noConversion"/>
  </si>
  <si>
    <t>平台正式对外提供服务，关键技术、服务模式、运营机制等在实际服务中获得推广应用</t>
  </si>
  <si>
    <t>平台建设按要求全部完成，并得到典型用户认可</t>
  </si>
  <si>
    <t>进行平台实际试用及测试，验证关键技术、服务模式及运营机制等</t>
  </si>
  <si>
    <t>基本完成平台所需场地、设备、人员及按需技术集成等能力建设，建立服务模式和运营机制</t>
  </si>
  <si>
    <t>初步进行平台所需场地、设备等能力建设</t>
  </si>
  <si>
    <t>对平台关键技术进行了验证</t>
  </si>
  <si>
    <t>开展了平台关键技术、服务模式、运营机制等研究，论证了可行性</t>
  </si>
  <si>
    <t>形成了系统方案</t>
  </si>
  <si>
    <t>收入≥盈亏平衡点或累计净利润≥0</t>
  </si>
  <si>
    <t>服务收入≥盈亏平衡点收入的30％</t>
  </si>
  <si>
    <t>提出了平台建设的基本架构，形成报告</t>
  </si>
  <si>
    <t>里程碑（项目不同定义模板不同）</t>
    <phoneticPr fontId="5" type="noConversion"/>
  </si>
  <si>
    <t>服务平台</t>
    <rPh sb="0" eb="1">
      <t>fu wu</t>
    </rPh>
    <phoneticPr fontId="5" type="noConversion"/>
  </si>
  <si>
    <t>确定新需求/新问题/应用场景且明确表述出来</t>
    <phoneticPr fontId="5" type="noConversion"/>
  </si>
  <si>
    <t>项目总收益―总投入≥0</t>
    <phoneticPr fontId="5" type="noConversion"/>
  </si>
  <si>
    <t>销售量达到盈亏平衡点，累计净利润≥0；
四期临床试验通过</t>
    <phoneticPr fontId="5" type="noConversion"/>
  </si>
  <si>
    <t xml:space="preserve">形成了技术研发方案  </t>
    <phoneticPr fontId="5" type="noConversion"/>
  </si>
  <si>
    <t>提出新药品构想、技术概念与研发构想</t>
    <rPh sb="0" eb="1">
      <t>ti chu</t>
    </rPh>
    <rPh sb="2" eb="3">
      <t>xin</t>
    </rPh>
    <rPh sb="3" eb="4">
      <t>yao p</t>
    </rPh>
    <rPh sb="5" eb="6">
      <t>gou x</t>
    </rPh>
    <rPh sb="8" eb="9">
      <t>ji shu</t>
    </rPh>
    <rPh sb="10" eb="11">
      <t>gai n</t>
    </rPh>
    <rPh sb="12" eb="13">
      <t>yu</t>
    </rPh>
    <rPh sb="13" eb="14">
      <t>yan fa</t>
    </rPh>
    <rPh sb="15" eb="16">
      <t>gou x</t>
    </rPh>
    <phoneticPr fontId="5" type="noConversion"/>
  </si>
  <si>
    <t>财政经费</t>
    <phoneticPr fontId="5" type="noConversion"/>
  </si>
  <si>
    <t>完成结点
日期</t>
    <phoneticPr fontId="5" type="noConversion"/>
  </si>
  <si>
    <t>知识
产权</t>
    <rPh sb="0" eb="1">
      <t>zhi s</t>
    </rPh>
    <rPh sb="2" eb="3">
      <t>chan q</t>
    </rPh>
    <phoneticPr fontId="5" type="noConversion"/>
  </si>
  <si>
    <t>技术标准（项）</t>
    <phoneticPr fontId="5" type="noConversion"/>
  </si>
  <si>
    <t>管理标准（项）</t>
    <phoneticPr fontId="5" type="noConversion"/>
  </si>
  <si>
    <t>专利/软著（件）</t>
    <phoneticPr fontId="5" type="noConversion"/>
  </si>
  <si>
    <t>论文/专著（篇）</t>
    <rPh sb="0" eb="1">
      <t>lun w</t>
    </rPh>
    <rPh sb="3" eb="4">
      <t>zhuan zhu</t>
    </rPh>
    <phoneticPr fontId="5" type="noConversion"/>
  </si>
  <si>
    <t>其他交付物或技术凭证（逐一列名）</t>
    <phoneticPr fontId="5" type="noConversion"/>
  </si>
  <si>
    <t>3.交付物或技术凭证必须是看得见的技术载体实物，只能使用名词，不可以使用类似“研究”、“探索”、“分析”等动词。</t>
  </si>
  <si>
    <t>1．-▲：为研究基础；▲：目前级别；▲-△：项目区间；△：预期目标级别；△—：未来转化、产业化；</t>
    <phoneticPr fontId="5" type="noConversion"/>
  </si>
  <si>
    <t>1．-▲：为研究基础；▲：目前级别；▲-△：项目区间；△：预期目标级别；△-：未来转化、产业化；</t>
    <phoneticPr fontId="5" type="noConversion"/>
  </si>
  <si>
    <t>其他交付物或技术凭证（逐一列名）</t>
    <phoneticPr fontId="5" type="noConversion"/>
  </si>
  <si>
    <t>其中</t>
    <phoneticPr fontId="5" type="noConversion"/>
  </si>
  <si>
    <t>3ZB卫星</t>
    <rPh sb="3" eb="4">
      <t>wei xing</t>
    </rPh>
    <phoneticPr fontId="5" type="noConversion"/>
  </si>
  <si>
    <t>锂离子电池</t>
    <rPh sb="0" eb="1">
      <t>li li zi dian c</t>
    </rPh>
    <phoneticPr fontId="5" type="noConversion"/>
  </si>
  <si>
    <t>太阳能列阵组件★</t>
    <rPh sb="0" eb="1">
      <t>tai yang neng</t>
    </rPh>
    <rPh sb="3" eb="4">
      <t>lie zhen</t>
    </rPh>
    <rPh sb="5" eb="6">
      <t>zu jian</t>
    </rPh>
    <phoneticPr fontId="5" type="noConversion"/>
  </si>
  <si>
    <t>电源系统</t>
    <rPh sb="0" eb="1">
      <t>dian yuan</t>
    </rPh>
    <rPh sb="2" eb="3">
      <t>xi t</t>
    </rPh>
    <phoneticPr fontId="5" type="noConversion"/>
  </si>
  <si>
    <t>推进系统</t>
    <rPh sb="0" eb="1">
      <t>tui jin</t>
    </rPh>
    <rPh sb="2" eb="3">
      <t>xi t</t>
    </rPh>
    <phoneticPr fontId="5" type="noConversion"/>
  </si>
  <si>
    <t>1.1.1</t>
    <phoneticPr fontId="5" type="noConversion"/>
  </si>
  <si>
    <t>1.2.2</t>
    <phoneticPr fontId="5" type="noConversion"/>
  </si>
  <si>
    <t>1.3.1</t>
    <phoneticPr fontId="5" type="noConversion"/>
  </si>
  <si>
    <t>太阳敏感器</t>
    <rPh sb="0" eb="1">
      <t>tai yang</t>
    </rPh>
    <rPh sb="2" eb="3">
      <t>min gan qi</t>
    </rPh>
    <rPh sb="4" eb="5">
      <t>qi</t>
    </rPh>
    <phoneticPr fontId="5" type="noConversion"/>
  </si>
  <si>
    <t>1.3.2</t>
    <phoneticPr fontId="5" type="noConversion"/>
  </si>
  <si>
    <t>1.3.3</t>
    <phoneticPr fontId="5" type="noConversion"/>
  </si>
  <si>
    <t>天线系统</t>
    <rPh sb="0" eb="1">
      <t>tian xian</t>
    </rPh>
    <rPh sb="2" eb="3">
      <t>xi tong</t>
    </rPh>
    <phoneticPr fontId="5" type="noConversion"/>
  </si>
  <si>
    <t>1.4.1</t>
    <phoneticPr fontId="5" type="noConversion"/>
  </si>
  <si>
    <t>1.4.2</t>
    <phoneticPr fontId="5" type="noConversion"/>
  </si>
  <si>
    <t>紫外望远镜……</t>
    <rPh sb="0" eb="1">
      <t>zi wai</t>
    </rPh>
    <rPh sb="2" eb="3">
      <t>wang yuan j</t>
    </rPh>
    <phoneticPr fontId="5" type="noConversion"/>
  </si>
  <si>
    <t>通信天线</t>
    <rPh sb="0" eb="1">
      <t>tong xin</t>
    </rPh>
    <rPh sb="2" eb="3">
      <t>tian x</t>
    </rPh>
    <phoneticPr fontId="5" type="noConversion"/>
  </si>
  <si>
    <t>遥测指令天线</t>
    <rPh sb="0" eb="1">
      <t>yao ce</t>
    </rPh>
    <rPh sb="2" eb="3">
      <t>zhi ling</t>
    </rPh>
    <rPh sb="4" eb="5">
      <t>tian xian</t>
    </rPh>
    <phoneticPr fontId="5" type="noConversion"/>
  </si>
  <si>
    <t>1.5.1</t>
    <phoneticPr fontId="5" type="noConversion"/>
  </si>
  <si>
    <t>1.5.2</t>
    <phoneticPr fontId="5" type="noConversion"/>
  </si>
  <si>
    <t>百叶窗……</t>
    <rPh sb="0" eb="1">
      <t>bai ye chuang</t>
    </rPh>
    <phoneticPr fontId="5" type="noConversion"/>
  </si>
  <si>
    <t>1.5.3</t>
    <phoneticPr fontId="5" type="noConversion"/>
  </si>
  <si>
    <t>多层隔热组件</t>
    <rPh sb="0" eb="1">
      <t>duo ceng</t>
    </rPh>
    <rPh sb="2" eb="3">
      <t>ge r</t>
    </rPh>
    <rPh sb="4" eb="5">
      <t>zu jian</t>
    </rPh>
    <phoneticPr fontId="5" type="noConversion"/>
  </si>
  <si>
    <t>双转子电动机推进器</t>
    <rPh sb="0" eb="1">
      <t>shuang zhuan zi</t>
    </rPh>
    <rPh sb="3" eb="4">
      <t>dian dong ji</t>
    </rPh>
    <rPh sb="6" eb="7">
      <t>tui jin qi</t>
    </rPh>
    <phoneticPr fontId="5" type="noConversion"/>
  </si>
  <si>
    <t>稳态等离子体推进器★</t>
    <rPh sb="0" eb="1">
      <t>wen tai</t>
    </rPh>
    <rPh sb="2" eb="3">
      <t>deng</t>
    </rPh>
    <rPh sb="3" eb="4">
      <t>li zi</t>
    </rPh>
    <rPh sb="5" eb="6">
      <t>ti</t>
    </rPh>
    <rPh sb="6" eb="7">
      <t>tui jin qi</t>
    </rPh>
    <phoneticPr fontId="5" type="noConversion"/>
  </si>
  <si>
    <t>1.2.1</t>
    <phoneticPr fontId="5" type="noConversion"/>
  </si>
  <si>
    <t>姿态控制系统</t>
    <rPh sb="0" eb="1">
      <t>zi t</t>
    </rPh>
    <rPh sb="2" eb="3">
      <t>kong z</t>
    </rPh>
    <rPh sb="4" eb="5">
      <t>xi t</t>
    </rPh>
    <phoneticPr fontId="5" type="noConversion"/>
  </si>
  <si>
    <t>星上计算机★</t>
    <rPh sb="0" eb="1">
      <t>xing</t>
    </rPh>
    <rPh sb="1" eb="2">
      <t>shang</t>
    </rPh>
    <rPh sb="2" eb="3">
      <t>ji suan ji</t>
    </rPh>
    <phoneticPr fontId="5" type="noConversion"/>
  </si>
  <si>
    <t>转发器系统……</t>
    <rPh sb="0" eb="1">
      <t>zhuan fa</t>
    </rPh>
    <rPh sb="2" eb="3">
      <t>qi</t>
    </rPh>
    <rPh sb="3" eb="4">
      <t>xi t</t>
    </rPh>
    <phoneticPr fontId="5" type="noConversion"/>
  </si>
  <si>
    <t>热控系统</t>
    <rPh sb="0" eb="1">
      <t>re kong</t>
    </rPh>
    <rPh sb="2" eb="3">
      <t>xi t</t>
    </rPh>
    <phoneticPr fontId="5" type="noConversion"/>
  </si>
  <si>
    <t>控温涂层材料★</t>
    <rPh sb="0" eb="1">
      <t>kong</t>
    </rPh>
    <rPh sb="1" eb="2">
      <t>wen</t>
    </rPh>
    <rPh sb="2" eb="3">
      <t>tu ceng</t>
    </rPh>
    <rPh sb="4" eb="5">
      <t>cai l</t>
    </rPh>
    <phoneticPr fontId="5" type="noConversion"/>
  </si>
  <si>
    <t>3ZB 型卫星</t>
    <rPh sb="4" eb="5">
      <t>xing</t>
    </rPh>
    <rPh sb="5" eb="6">
      <t>wei x</t>
    </rPh>
    <phoneticPr fontId="5" type="noConversion"/>
  </si>
  <si>
    <t>GB22900-2017探测卫星通用技术条件</t>
    <rPh sb="12" eb="13">
      <t>tan ce</t>
    </rPh>
    <rPh sb="14" eb="15">
      <t>wei x</t>
    </rPh>
    <rPh sb="16" eb="17">
      <t>tong yong</t>
    </rPh>
    <rPh sb="18" eb="19">
      <t>ji shu</t>
    </rPh>
    <rPh sb="20" eb="21">
      <t>tiao j</t>
    </rPh>
    <phoneticPr fontId="5" type="noConversion"/>
  </si>
  <si>
    <t>分辨率指标优化20%，综合制造成本减少20%</t>
    <rPh sb="0" eb="1">
      <t>fen bian lü</t>
    </rPh>
    <rPh sb="3" eb="4">
      <t>zhi biao</t>
    </rPh>
    <rPh sb="5" eb="6">
      <t>you hua</t>
    </rPh>
    <phoneticPr fontId="5" type="noConversion"/>
  </si>
  <si>
    <t>按照XXX行业测试标准对实际星地进行现场测试；制造成本=材料费+制造费+人工费+其他</t>
    <rPh sb="0" eb="1">
      <t>an zhao</t>
    </rPh>
    <rPh sb="5" eb="6">
      <t>hang ye</t>
    </rPh>
    <rPh sb="7" eb="8">
      <t>ce s</t>
    </rPh>
    <rPh sb="9" eb="10">
      <t>biao z</t>
    </rPh>
    <rPh sb="11" eb="12">
      <t>dui</t>
    </rPh>
    <rPh sb="12" eb="13">
      <t>shi ji</t>
    </rPh>
    <rPh sb="16" eb="17">
      <t>jin x</t>
    </rPh>
    <rPh sb="18" eb="19">
      <t>xian c</t>
    </rPh>
    <rPh sb="20" eb="21">
      <t>ce s</t>
    </rPh>
    <phoneticPr fontId="5" type="noConversion"/>
  </si>
  <si>
    <t>（1）交付4套样品；
（2）项目技术指标满足指南要求。</t>
    <rPh sb="3" eb="4">
      <t>jiao fu</t>
    </rPh>
    <rPh sb="6" eb="7">
      <t>tao</t>
    </rPh>
    <rPh sb="7" eb="8">
      <t>yang p</t>
    </rPh>
    <rPh sb="14" eb="15">
      <t>xiang m</t>
    </rPh>
    <rPh sb="16" eb="17">
      <t>ji shu</t>
    </rPh>
    <rPh sb="18" eb="19">
      <t>zhi biao</t>
    </rPh>
    <rPh sb="20" eb="21">
      <t>man zu</t>
    </rPh>
    <rPh sb="22" eb="23">
      <t>zhi nan</t>
    </rPh>
    <rPh sb="24" eb="25">
      <t>yao q</t>
    </rPh>
    <phoneticPr fontId="5" type="noConversion"/>
  </si>
  <si>
    <t>发现分辨率低问题形成解决问题的正式研究报告（文本）</t>
    <rPh sb="0" eb="1">
      <t>fa x</t>
    </rPh>
    <rPh sb="2" eb="3">
      <t>fen bian lü</t>
    </rPh>
    <rPh sb="5" eb="6">
      <t>di</t>
    </rPh>
    <rPh sb="6" eb="7">
      <t>wen ti</t>
    </rPh>
    <rPh sb="8" eb="9">
      <t>xing c</t>
    </rPh>
    <rPh sb="10" eb="11">
      <t>jie j</t>
    </rPh>
    <rPh sb="12" eb="13">
      <t>wen ti</t>
    </rPh>
    <rPh sb="14" eb="15">
      <t>de</t>
    </rPh>
    <rPh sb="15" eb="16">
      <t>zheng s</t>
    </rPh>
    <rPh sb="17" eb="18">
      <t>yan j</t>
    </rPh>
    <rPh sb="19" eb="20">
      <t>bao gao</t>
    </rPh>
    <rPh sb="22" eb="23">
      <t>wen ben</t>
    </rPh>
    <phoneticPr fontId="5" type="noConversion"/>
  </si>
  <si>
    <t>原理模型仿真关键功能分析验证结论成立，交付验证报告</t>
    <rPh sb="0" eb="1">
      <t>yuan li</t>
    </rPh>
    <rPh sb="2" eb="3">
      <t>mo x</t>
    </rPh>
    <rPh sb="19" eb="20">
      <t>jiao fu</t>
    </rPh>
    <rPh sb="21" eb="22">
      <t>yan z</t>
    </rPh>
    <rPh sb="23" eb="24">
      <t>bao gao</t>
    </rPh>
    <phoneticPr fontId="5" type="noConversion"/>
  </si>
  <si>
    <t>形成优化分辨率开发方案和试验标准（含技术指标）</t>
    <rPh sb="0" eb="1">
      <t>xing c</t>
    </rPh>
    <rPh sb="2" eb="3">
      <t>you hua</t>
    </rPh>
    <rPh sb="4" eb="5">
      <t>fen bian lü</t>
    </rPh>
    <rPh sb="7" eb="8">
      <t>kai fa</t>
    </rPh>
    <rPh sb="9" eb="10">
      <t>fang an</t>
    </rPh>
    <rPh sb="11" eb="12">
      <t>he</t>
    </rPh>
    <rPh sb="12" eb="13">
      <t>shi yan</t>
    </rPh>
    <rPh sb="14" eb="15">
      <t>biao z</t>
    </rPh>
    <rPh sb="17" eb="18">
      <t>han</t>
    </rPh>
    <rPh sb="18" eb="19">
      <t>ji shu</t>
    </rPh>
    <rPh sb="20" eb="21">
      <t>zhi b</t>
    </rPh>
    <phoneticPr fontId="5" type="noConversion"/>
  </si>
  <si>
    <t>实现整线加工单元建设，系统所有功能经演示合格、工艺验证可行。形成测试报告，正样级3套</t>
    <rPh sb="30" eb="31">
      <t>xing c</t>
    </rPh>
    <rPh sb="32" eb="33">
      <t>ce shi</t>
    </rPh>
    <rPh sb="34" eb="35">
      <t>bao g</t>
    </rPh>
    <rPh sb="38" eb="39">
      <t>yang</t>
    </rPh>
    <rPh sb="39" eb="40">
      <t>ji</t>
    </rPh>
    <rPh sb="41" eb="42">
      <t>tao</t>
    </rPh>
    <phoneticPr fontId="5" type="noConversion"/>
  </si>
  <si>
    <t>进行实际工况试运行，系统所有功能、指标经演示及测试，试加工零件，测试指标合格通过，形成测试报告。</t>
    <rPh sb="32" eb="33">
      <t>ce shi</t>
    </rPh>
    <rPh sb="34" eb="35">
      <t>zhi biao</t>
    </rPh>
    <rPh sb="36" eb="37">
      <t>he ge</t>
    </rPh>
    <rPh sb="38" eb="39">
      <t>tong g</t>
    </rPh>
    <rPh sb="41" eb="42">
      <t>xing c</t>
    </rPh>
    <rPh sb="43" eb="44">
      <t>ce s</t>
    </rPh>
    <rPh sb="45" eb="46">
      <t>bao g</t>
    </rPh>
    <phoneticPr fontId="5" type="noConversion"/>
  </si>
  <si>
    <t>产品质量合格、具有批量生产条件，获得合格证、用户使用报告等</t>
    <rPh sb="16" eb="17">
      <t>huo de</t>
    </rPh>
    <rPh sb="18" eb="19">
      <t>he ge</t>
    </rPh>
    <rPh sb="20" eb="21">
      <t>zheng</t>
    </rPh>
    <rPh sb="22" eb="23">
      <t>yong hu</t>
    </rPh>
    <rPh sb="24" eb="25">
      <t>shi yong</t>
    </rPh>
    <rPh sb="26" eb="27">
      <t>bao gao</t>
    </rPh>
    <rPh sb="28" eb="29">
      <t>deng</t>
    </rPh>
    <phoneticPr fontId="5" type="noConversion"/>
  </si>
  <si>
    <t>销售8套，小批量安装使用，销售额XXX，合同及相关财务凭证</t>
    <rPh sb="5" eb="6">
      <t>xiao pi l</t>
    </rPh>
    <rPh sb="8" eb="9">
      <t>an z</t>
    </rPh>
    <rPh sb="10" eb="11">
      <t>shi y</t>
    </rPh>
    <rPh sb="13" eb="14">
      <t>xiao sho</t>
    </rPh>
    <rPh sb="15" eb="16">
      <t>e</t>
    </rPh>
    <rPh sb="20" eb="21">
      <t>he tong</t>
    </rPh>
    <rPh sb="22" eb="23">
      <t>ji</t>
    </rPh>
    <rPh sb="23" eb="24">
      <t>xiang guan</t>
    </rPh>
    <rPh sb="25" eb="26">
      <t>cai wu</t>
    </rPh>
    <rPh sb="27" eb="28">
      <t>ping z</t>
    </rPh>
    <phoneticPr fontId="5" type="noConversion"/>
  </si>
  <si>
    <t>累计销售16套，销售额XXX，合同及相关财务凭证</t>
    <phoneticPr fontId="5" type="noConversion"/>
  </si>
  <si>
    <t>累计销售32套，销售额XXX，合同及相关财务凭证</t>
    <phoneticPr fontId="5" type="noConversion"/>
  </si>
  <si>
    <t>累计销售64套，销售额XXX，合同及相关财务凭证</t>
    <phoneticPr fontId="5" type="noConversion"/>
  </si>
  <si>
    <t>设备、材料采购费用财政补贴预算</t>
    <rPh sb="0" eb="1">
      <t>she b</t>
    </rPh>
    <rPh sb="3" eb="4">
      <t>cai l</t>
    </rPh>
    <rPh sb="5" eb="6">
      <t>cai g</t>
    </rPh>
    <rPh sb="7" eb="8">
      <t>fei y</t>
    </rPh>
    <rPh sb="9" eb="10">
      <t>cai z</t>
    </rPh>
    <rPh sb="11" eb="12">
      <t>bu t</t>
    </rPh>
    <rPh sb="13" eb="14">
      <t>yu s</t>
    </rPh>
    <phoneticPr fontId="5" type="noConversion"/>
  </si>
  <si>
    <t>△  在实际工况下运行，完成整线优化，实现小批量精密零件加工。形成试验合格测试报告，质检报告</t>
    <rPh sb="42" eb="43">
      <t>zhi jian</t>
    </rPh>
    <rPh sb="44" eb="45">
      <t>bao g</t>
    </rPh>
    <phoneticPr fontId="5" type="noConversion"/>
  </si>
  <si>
    <t>▲ 卫星系统关键功能单元验证可实施，形成关键功能验证通过报告</t>
    <rPh sb="2" eb="3">
      <t>wei x</t>
    </rPh>
    <rPh sb="4" eb="5">
      <t>xi tong</t>
    </rPh>
    <rPh sb="18" eb="19">
      <t>xing c</t>
    </rPh>
    <rPh sb="20" eb="21">
      <t>guan j</t>
    </rPh>
    <rPh sb="22" eb="23">
      <t>gong n</t>
    </rPh>
    <rPh sb="24" eb="25">
      <t>yan z</t>
    </rPh>
    <rPh sb="26" eb="27">
      <t>tong g</t>
    </rPh>
    <rPh sb="28" eb="29">
      <t>bao g</t>
    </rPh>
    <phoneticPr fontId="5" type="noConversion"/>
  </si>
  <si>
    <t>整体优化方案（含系统图纸）、完成核心功能单元设计，并测试通过，形成系统图纸、设计报告、测试报告等技术凭证，初样级1套</t>
    <rPh sb="2" eb="3">
      <t>you hua</t>
    </rPh>
    <rPh sb="31" eb="32">
      <t>xing c</t>
    </rPh>
    <rPh sb="33" eb="34">
      <t>xi tong</t>
    </rPh>
    <rPh sb="35" eb="36">
      <t>tu z</t>
    </rPh>
    <rPh sb="38" eb="39">
      <t>she ji</t>
    </rPh>
    <rPh sb="40" eb="41">
      <t>bao g</t>
    </rPh>
    <rPh sb="43" eb="44">
      <t>ce shi</t>
    </rPh>
    <rPh sb="45" eb="46">
      <t>bao g</t>
    </rPh>
    <rPh sb="47" eb="48">
      <t>deng</t>
    </rPh>
    <rPh sb="48" eb="49">
      <t>ji shu</t>
    </rPh>
    <rPh sb="50" eb="51">
      <t>ping z</t>
    </rPh>
    <rPh sb="53" eb="54">
      <t>chu yang</t>
    </rPh>
    <rPh sb="55" eb="56">
      <t>ji</t>
    </rPh>
    <rPh sb="57" eb="58">
      <t>tao</t>
    </rPh>
    <phoneticPr fontId="5" type="noConversion"/>
  </si>
  <si>
    <r>
      <t>1.站在一个总设计师/项目负责人的角度填表（打通软硬件、母子系统、QCD之间的数据与信息共享通道、消除沟通障碍）；
2.WBE的“颗粒度”应与责任的“颗粒度”匹配。通常WBS反映法人的责任、WBE反映部门或课题组的责任；
3.★代表该WBE为此项目要取得技术突破的难点或创新点；
4.9WBE——已经达到TIL9级的成熟技术单元，无需研发，可以直接应用满足用户使用要求与品质要求的技术或产品；对应着采购经费或制造费用；
5.</t>
    </r>
    <r>
      <rPr>
        <u/>
        <sz val="11"/>
        <color theme="1"/>
        <rFont val="黑体"/>
        <family val="3"/>
        <charset val="134"/>
      </rPr>
      <t>9WBE</t>
    </r>
    <r>
      <rPr>
        <sz val="11"/>
        <color theme="1"/>
        <rFont val="黑体"/>
        <family val="3"/>
        <charset val="134"/>
      </rPr>
      <t>——在TIL1-8级区间的非成熟技术单元，无法直接使用、功能或性能还无法满足用户使用要求与品质要求、还需要进一步研发才能达到TIL9级的技术单元；对应着研发经费</t>
    </r>
    <rPh sb="148" eb="149">
      <t>yi j</t>
    </rPh>
    <rPh sb="150" eb="151">
      <t>da dao</t>
    </rPh>
    <rPh sb="156" eb="157">
      <t>ji</t>
    </rPh>
    <rPh sb="157" eb="158">
      <t>de</t>
    </rPh>
    <rPh sb="158" eb="159">
      <t>cheng shu</t>
    </rPh>
    <rPh sb="160" eb="161">
      <t>ji shu</t>
    </rPh>
    <rPh sb="162" eb="163">
      <t>dan yuan</t>
    </rPh>
    <rPh sb="165" eb="166">
      <t>wu xu</t>
    </rPh>
    <rPh sb="167" eb="168">
      <t>yan fa</t>
    </rPh>
    <rPh sb="170" eb="171">
      <t>ke y</t>
    </rPh>
    <rPh sb="172" eb="173">
      <t>zhi jie</t>
    </rPh>
    <rPh sb="174" eb="175">
      <t>ying y</t>
    </rPh>
    <rPh sb="176" eb="177">
      <t>man zu</t>
    </rPh>
    <rPh sb="178" eb="179">
      <t>yong hu</t>
    </rPh>
    <rPh sb="180" eb="181">
      <t>shi yong</t>
    </rPh>
    <rPh sb="182" eb="183">
      <t>yao q</t>
    </rPh>
    <rPh sb="184" eb="185">
      <t>yu</t>
    </rPh>
    <rPh sb="185" eb="186">
      <t>pin zhi</t>
    </rPh>
    <rPh sb="187" eb="188">
      <t>yao q</t>
    </rPh>
    <rPh sb="189" eb="190">
      <t>de</t>
    </rPh>
    <rPh sb="190" eb="191">
      <t>ji sh</t>
    </rPh>
    <rPh sb="192" eb="193">
      <t>huo</t>
    </rPh>
    <rPh sb="193" eb="194">
      <t>chan p</t>
    </rPh>
    <rPh sb="196" eb="197">
      <t>dui ying</t>
    </rPh>
    <rPh sb="198" eb="199">
      <t>zhe</t>
    </rPh>
    <rPh sb="199" eb="200">
      <t>cai gou</t>
    </rPh>
    <rPh sb="201" eb="202">
      <t>jing fei</t>
    </rPh>
    <rPh sb="203" eb="204">
      <t>huo</t>
    </rPh>
    <rPh sb="204" eb="205">
      <t>zhi zao</t>
    </rPh>
    <rPh sb="206" eb="207">
      <t>fei y</t>
    </rPh>
    <rPh sb="218" eb="219">
      <t>zai</t>
    </rPh>
    <rPh sb="226" eb="227">
      <t>ji</t>
    </rPh>
    <rPh sb="227" eb="228">
      <t>qu jian</t>
    </rPh>
    <rPh sb="229" eb="230">
      <t>de</t>
    </rPh>
    <rPh sb="230" eb="231">
      <t>fei cheng shu</t>
    </rPh>
    <rPh sb="233" eb="234">
      <t>ji shu</t>
    </rPh>
    <rPh sb="235" eb="236">
      <t>dan yuan</t>
    </rPh>
    <rPh sb="238" eb="239">
      <t>wu fa</t>
    </rPh>
    <rPh sb="240" eb="241">
      <t>zhi j</t>
    </rPh>
    <rPh sb="242" eb="243">
      <t>shi yong</t>
    </rPh>
    <rPh sb="245" eb="246">
      <t>gong neng</t>
    </rPh>
    <rPh sb="247" eb="248">
      <t>huo</t>
    </rPh>
    <rPh sb="248" eb="249">
      <t>xing neng</t>
    </rPh>
    <rPh sb="250" eb="251">
      <t>hai</t>
    </rPh>
    <rPh sb="251" eb="252">
      <t>wu fa</t>
    </rPh>
    <rPh sb="253" eb="254">
      <t>man zu</t>
    </rPh>
    <rPh sb="255" eb="256">
      <t>yong hu</t>
    </rPh>
    <rPh sb="257" eb="258">
      <t>shi yong</t>
    </rPh>
    <rPh sb="259" eb="260">
      <t>yao q</t>
    </rPh>
    <rPh sb="261" eb="262">
      <t>yu</t>
    </rPh>
    <rPh sb="262" eb="263">
      <t>pin z</t>
    </rPh>
    <rPh sb="264" eb="265">
      <t>yao q</t>
    </rPh>
    <rPh sb="267" eb="268">
      <t>hai xu yao</t>
    </rPh>
    <rPh sb="270" eb="271">
      <t>jin yi bu</t>
    </rPh>
    <rPh sb="273" eb="274">
      <t>yan f</t>
    </rPh>
    <rPh sb="275" eb="276">
      <t>cai neng</t>
    </rPh>
    <rPh sb="277" eb="278">
      <t>da dao</t>
    </rPh>
    <rPh sb="283" eb="284">
      <t>ji</t>
    </rPh>
    <rPh sb="284" eb="285">
      <t>de</t>
    </rPh>
    <rPh sb="285" eb="286">
      <t>ji shu</t>
    </rPh>
    <rPh sb="287" eb="288">
      <t>dan y</t>
    </rPh>
    <rPh sb="290" eb="291">
      <t>dui ying zhe</t>
    </rPh>
    <rPh sb="293" eb="294">
      <t>yan fa</t>
    </rPh>
    <rPh sb="295" eb="296">
      <t>jing f</t>
    </rPh>
    <phoneticPr fontId="5" type="noConversion"/>
  </si>
  <si>
    <r>
      <t>1.站在一个总设计师/项目负责人的角度填表（打通软硬件、母子系统、QCD之间的数据与信息共享通道、消除沟通障碍）；
2.WBE的“颗粒度”应与责任的“颗粒度”匹配。通常WBS反映法人的责任、WBE反映部门或课题组的责任；
3.★代表该WBE为此项目要取得技术突破的难点或创新点；
4.9WBE——已经达到TIL9级的成熟技术单元，无需研发，可以直接应用满足用户使用要求与品质要求的技术或产品；对应着采购经费或制造费用；
5.</t>
    </r>
    <r>
      <rPr>
        <u/>
        <sz val="11"/>
        <color theme="1"/>
        <rFont val="黑体"/>
        <family val="3"/>
        <charset val="134"/>
      </rPr>
      <t>9WBE</t>
    </r>
    <r>
      <rPr>
        <sz val="10.5"/>
        <color theme="1"/>
        <rFont val="黑体"/>
        <family val="3"/>
        <charset val="134"/>
      </rPr>
      <t>——在TIL 1-8级区间的非成熟技术单元，无法直接使用、功能或性能还无法满足用户使用要求与品质要求、还需要进一步研发才能达到TIL9级的技术单元；对应着研发经费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</si>
</sst>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family val="2"/>
      <charset val="134"/>
      <scheme val="minor"/>
    </font>
    <font>
      <sz val="10.5"/>
      <color theme="1"/>
      <name val="黑体"/>
      <family val="3"/>
      <charset val="134"/>
    </font>
    <font>
      <u/>
      <sz val="10.5"/>
      <color theme="1"/>
      <name val="黑体"/>
      <family val="3"/>
      <charset val="134"/>
    </font>
    <font>
      <b/>
      <sz val="10.5"/>
      <color theme="1"/>
      <name val="黑体"/>
      <family val="3"/>
      <charset val="134"/>
    </font>
    <font>
      <sz val="10.5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9"/>
      <color rgb="FF000000"/>
      <name val="黑体"/>
      <family val="3"/>
      <charset val="134"/>
    </font>
    <font>
      <sz val="10"/>
      <color rgb="FF000000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0.5"/>
      <color rgb="FF000000"/>
      <name val="黑体"/>
      <family val="3"/>
      <charset val="134"/>
    </font>
    <font>
      <sz val="10.5"/>
      <name val="黑体"/>
      <family val="3"/>
      <charset val="134"/>
    </font>
    <font>
      <sz val="14"/>
      <color theme="1"/>
      <name val="Times New Roman"/>
    </font>
    <font>
      <sz val="14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b/>
      <sz val="11"/>
      <color indexed="81"/>
      <name val="ＭＳ Ｐゴシック"/>
      <family val="2"/>
    </font>
    <font>
      <sz val="14"/>
      <color rgb="FFFF0000"/>
      <name val="黑体"/>
      <family val="3"/>
      <charset val="134"/>
    </font>
    <font>
      <sz val="12"/>
      <color theme="1"/>
      <name val="Times New Roman"/>
      <family val="1"/>
    </font>
    <font>
      <u/>
      <sz val="11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5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26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justify" vertical="center" wrapText="1"/>
    </xf>
    <xf numFmtId="0" fontId="0" fillId="3" borderId="0" xfId="0" applyFill="1">
      <alignment vertical="center"/>
    </xf>
    <xf numFmtId="0" fontId="10" fillId="0" borderId="25" xfId="0" applyFont="1" applyBorder="1" applyAlignment="1">
      <alignment horizontal="justify" vertical="center" wrapText="1"/>
    </xf>
    <xf numFmtId="0" fontId="10" fillId="0" borderId="25" xfId="0" applyFont="1" applyFill="1" applyBorder="1" applyAlignment="1">
      <alignment horizontal="justify" vertical="center" wrapText="1"/>
    </xf>
    <xf numFmtId="0" fontId="10" fillId="0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13" fillId="0" borderId="25" xfId="0" applyFont="1" applyFill="1" applyBorder="1" applyAlignment="1">
      <alignment horizontal="justify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justify" vertical="center" wrapText="1"/>
    </xf>
    <xf numFmtId="0" fontId="13" fillId="0" borderId="24" xfId="0" applyFont="1" applyFill="1" applyBorder="1" applyAlignment="1">
      <alignment vertical="center" wrapText="1"/>
    </xf>
    <xf numFmtId="0" fontId="14" fillId="0" borderId="35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7" fillId="0" borderId="25" xfId="0" applyFont="1" applyBorder="1" applyAlignment="1">
      <alignment horizontal="justify" vertical="center" wrapText="1"/>
    </xf>
    <xf numFmtId="0" fontId="13" fillId="0" borderId="3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3" fillId="0" borderId="38" xfId="0" applyFont="1" applyBorder="1" applyAlignment="1">
      <alignment vertical="center" wrapText="1"/>
    </xf>
    <xf numFmtId="0" fontId="1" fillId="0" borderId="37" xfId="0" applyFont="1" applyFill="1" applyBorder="1" applyAlignment="1">
      <alignment horizontal="justify" vertical="center" wrapText="1"/>
    </xf>
    <xf numFmtId="0" fontId="1" fillId="0" borderId="39" xfId="0" applyFont="1" applyFill="1" applyBorder="1" applyAlignment="1">
      <alignment horizontal="justify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vertical="center" wrapText="1"/>
    </xf>
    <xf numFmtId="0" fontId="1" fillId="4" borderId="59" xfId="0" applyFont="1" applyFill="1" applyBorder="1" applyAlignment="1">
      <alignment vertical="center" wrapText="1"/>
    </xf>
    <xf numFmtId="0" fontId="1" fillId="4" borderId="60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15" fillId="0" borderId="6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4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2" borderId="61" xfId="0" applyFill="1" applyBorder="1" applyAlignment="1">
      <alignment horizontal="left" vertical="center"/>
    </xf>
    <xf numFmtId="0" fontId="0" fillId="5" borderId="34" xfId="0" applyFont="1" applyFill="1" applyBorder="1" applyAlignment="1">
      <alignment horizontal="left" vertical="center" wrapText="1"/>
    </xf>
    <xf numFmtId="0" fontId="0" fillId="5" borderId="9" xfId="0" applyFont="1" applyFill="1" applyBorder="1" applyAlignment="1">
      <alignment horizontal="left" vertical="center" wrapText="1"/>
    </xf>
    <xf numFmtId="0" fontId="0" fillId="5" borderId="10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left" vertical="center"/>
    </xf>
    <xf numFmtId="0" fontId="7" fillId="2" borderId="4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65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</xdr:colOff>
      <xdr:row>4</xdr:row>
      <xdr:rowOff>121920</xdr:rowOff>
    </xdr:from>
    <xdr:to>
      <xdr:col>0</xdr:col>
      <xdr:colOff>424814</xdr:colOff>
      <xdr:row>16</xdr:row>
      <xdr:rowOff>167640</xdr:rowOff>
    </xdr:to>
    <xdr:pic>
      <xdr:nvPicPr>
        <xdr:cNvPr id="2" name="图片 2" descr="TI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" y="1696720"/>
          <a:ext cx="381000" cy="2331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</xdr:colOff>
      <xdr:row>4</xdr:row>
      <xdr:rowOff>121920</xdr:rowOff>
    </xdr:from>
    <xdr:to>
      <xdr:col>0</xdr:col>
      <xdr:colOff>424814</xdr:colOff>
      <xdr:row>16</xdr:row>
      <xdr:rowOff>167640</xdr:rowOff>
    </xdr:to>
    <xdr:pic>
      <xdr:nvPicPr>
        <xdr:cNvPr id="2" name="图片 2" descr="TIL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" y="807720"/>
          <a:ext cx="381000" cy="221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31750</xdr:colOff>
      <xdr:row>12</xdr:row>
      <xdr:rowOff>44450</xdr:rowOff>
    </xdr:from>
    <xdr:ext cx="6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文本框 1">
              <a:extLst>
                <a:ext uri="{FF2B5EF4-FFF2-40B4-BE49-F238E27FC236}">
                  <a16:creationId xmlns:a16="http://schemas.microsoft.com/office/drawing/2014/main" xmlns="" id="{00000000-0008-0000-0400-000002000000}"/>
                </a:ext>
              </a:extLst>
            </xdr:cNvPr>
            <xdr:cNvSpPr txBox="1"/>
          </xdr:nvSpPr>
          <xdr:spPr>
            <a:xfrm>
              <a:off x="7893050" y="3397250"/>
              <a:ext cx="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endParaRPr lang="zh-CN" altLang="en-US" sz="1100"/>
            </a:p>
          </xdr:txBody>
        </xdr:sp>
      </mc:Choice>
      <mc:Fallback xmlns="">
        <xdr:sp macro="" textlink="">
          <xdr:nvSpPr>
            <xdr:cNvPr id="2" name="文本框 1"/>
            <xdr:cNvSpPr txBox="1"/>
          </xdr:nvSpPr>
          <xdr:spPr>
            <a:xfrm>
              <a:off x="7893050" y="3397250"/>
              <a:ext cx="1160382" cy="174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zh-CN" altLang="en-US" sz="1100" i="0">
                  <a:latin typeface="Cambria Math" charset="0"/>
                </a:rPr>
                <a:t>"在此处键入公式。"</a:t>
              </a:r>
              <a:endParaRPr lang="zh-CN" alt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B1" workbookViewId="0">
      <selection activeCell="D35" sqref="D35"/>
    </sheetView>
  </sheetViews>
  <sheetFormatPr baseColWidth="10" defaultColWidth="8.83203125" defaultRowHeight="14" x14ac:dyDescent="0.15"/>
  <cols>
    <col min="1" max="1" width="8.1640625" customWidth="1"/>
    <col min="2" max="2" width="41.33203125" bestFit="1" customWidth="1"/>
    <col min="3" max="3" width="10" customWidth="1"/>
    <col min="4" max="4" width="10.33203125" customWidth="1"/>
    <col min="5" max="5" width="14.5" customWidth="1"/>
    <col min="6" max="6" width="9.6640625" customWidth="1"/>
    <col min="7" max="7" width="5" bestFit="1" customWidth="1"/>
    <col min="8" max="8" width="5" customWidth="1"/>
    <col min="9" max="9" width="5" bestFit="1" customWidth="1"/>
    <col min="10" max="11" width="5" customWidth="1"/>
    <col min="12" max="13" width="5" bestFit="1" customWidth="1"/>
    <col min="14" max="14" width="5" customWidth="1"/>
    <col min="15" max="15" width="5" bestFit="1" customWidth="1"/>
    <col min="16" max="17" width="5" customWidth="1"/>
    <col min="18" max="18" width="3.6640625" customWidth="1"/>
    <col min="19" max="19" width="2" customWidth="1"/>
    <col min="20" max="22" width="8.83203125" bestFit="1" customWidth="1"/>
    <col min="23" max="23" width="10.6640625" bestFit="1" customWidth="1"/>
  </cols>
  <sheetData>
    <row r="1" spans="1:23" x14ac:dyDescent="0.15">
      <c r="A1" s="21" t="s">
        <v>137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4" customHeight="1" x14ac:dyDescent="0.15">
      <c r="A2" s="73" t="s">
        <v>8</v>
      </c>
      <c r="B2" s="76" t="s">
        <v>0</v>
      </c>
      <c r="C2" s="76"/>
      <c r="D2" s="76"/>
      <c r="E2" s="76"/>
      <c r="F2" s="76"/>
      <c r="G2" s="77" t="s">
        <v>90</v>
      </c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9"/>
      <c r="T2" s="77" t="s">
        <v>91</v>
      </c>
      <c r="U2" s="78"/>
      <c r="V2" s="78"/>
      <c r="W2" s="79"/>
    </row>
    <row r="3" spans="1:23" ht="14" customHeight="1" x14ac:dyDescent="0.15">
      <c r="A3" s="74"/>
      <c r="B3" s="11" t="s">
        <v>1</v>
      </c>
      <c r="C3" s="76" t="s">
        <v>47</v>
      </c>
      <c r="D3" s="76"/>
      <c r="E3" s="76"/>
      <c r="F3" s="76"/>
      <c r="G3" s="77" t="s">
        <v>87</v>
      </c>
      <c r="H3" s="78"/>
      <c r="I3" s="78"/>
      <c r="J3" s="78"/>
      <c r="K3" s="78"/>
      <c r="L3" s="78"/>
      <c r="M3" s="76" t="s">
        <v>89</v>
      </c>
      <c r="N3" s="76"/>
      <c r="O3" s="76"/>
      <c r="P3" s="76"/>
      <c r="Q3" s="76"/>
      <c r="R3" s="76"/>
      <c r="S3" s="76"/>
      <c r="T3" s="77" t="s">
        <v>92</v>
      </c>
      <c r="U3" s="78"/>
      <c r="V3" s="76" t="s">
        <v>93</v>
      </c>
      <c r="W3" s="76"/>
    </row>
    <row r="4" spans="1:23" x14ac:dyDescent="0.15">
      <c r="A4" s="74"/>
      <c r="B4" s="11" t="s">
        <v>2</v>
      </c>
      <c r="C4" s="12" t="s">
        <v>3</v>
      </c>
      <c r="D4" s="12" t="s">
        <v>4</v>
      </c>
      <c r="E4" s="12" t="s">
        <v>5</v>
      </c>
      <c r="F4" s="12" t="s">
        <v>79</v>
      </c>
      <c r="G4" s="76" t="s">
        <v>72</v>
      </c>
      <c r="H4" s="76"/>
      <c r="I4" s="76"/>
      <c r="J4" s="76"/>
      <c r="K4" s="76"/>
      <c r="L4" s="76"/>
      <c r="M4" s="80" t="s">
        <v>88</v>
      </c>
      <c r="N4" s="81"/>
      <c r="O4" s="81"/>
      <c r="P4" s="81"/>
      <c r="Q4" s="81"/>
      <c r="R4" s="81"/>
      <c r="S4" s="82"/>
      <c r="T4" s="77" t="s">
        <v>73</v>
      </c>
      <c r="U4" s="79"/>
      <c r="V4" s="80" t="s">
        <v>74</v>
      </c>
      <c r="W4" s="82"/>
    </row>
    <row r="5" spans="1:23" ht="31" customHeight="1" x14ac:dyDescent="0.15">
      <c r="A5" s="74"/>
      <c r="B5" s="83" t="s">
        <v>139</v>
      </c>
      <c r="C5" s="86" t="s">
        <v>52</v>
      </c>
      <c r="D5" s="86" t="s">
        <v>53</v>
      </c>
      <c r="E5" s="86" t="s">
        <v>7</v>
      </c>
      <c r="F5" s="86" t="s">
        <v>80</v>
      </c>
      <c r="G5" s="76" t="s">
        <v>45</v>
      </c>
      <c r="H5" s="76"/>
      <c r="I5" s="89" t="s">
        <v>85</v>
      </c>
      <c r="J5" s="83"/>
      <c r="K5" s="89" t="s">
        <v>86</v>
      </c>
      <c r="L5" s="83"/>
      <c r="M5" s="89" t="s">
        <v>46</v>
      </c>
      <c r="N5" s="83"/>
      <c r="O5" s="89" t="s">
        <v>97</v>
      </c>
      <c r="P5" s="83"/>
      <c r="Q5" s="89" t="s">
        <v>98</v>
      </c>
      <c r="R5" s="95"/>
      <c r="S5" s="83"/>
      <c r="T5" s="86" t="s">
        <v>94</v>
      </c>
      <c r="U5" s="86" t="s">
        <v>107</v>
      </c>
      <c r="V5" s="86" t="s">
        <v>95</v>
      </c>
      <c r="W5" s="86" t="s">
        <v>96</v>
      </c>
    </row>
    <row r="6" spans="1:23" ht="14.5" hidden="1" customHeight="1" x14ac:dyDescent="0.15">
      <c r="A6" s="74"/>
      <c r="B6" s="84"/>
      <c r="C6" s="87"/>
      <c r="D6" s="87"/>
      <c r="E6" s="87"/>
      <c r="F6" s="87"/>
      <c r="G6" s="76"/>
      <c r="H6" s="76"/>
      <c r="I6" s="90"/>
      <c r="J6" s="84"/>
      <c r="K6" s="90"/>
      <c r="L6" s="84"/>
      <c r="M6" s="90"/>
      <c r="N6" s="84"/>
      <c r="O6" s="90"/>
      <c r="P6" s="84"/>
      <c r="Q6" s="90"/>
      <c r="R6" s="96"/>
      <c r="S6" s="84"/>
      <c r="T6" s="87"/>
      <c r="U6" s="87"/>
      <c r="V6" s="87"/>
      <c r="W6" s="87"/>
    </row>
    <row r="7" spans="1:23" ht="11" hidden="1" customHeight="1" x14ac:dyDescent="0.15">
      <c r="A7" s="74"/>
      <c r="B7" s="84"/>
      <c r="C7" s="87"/>
      <c r="D7" s="87"/>
      <c r="E7" s="87"/>
      <c r="F7" s="87"/>
      <c r="G7" s="76"/>
      <c r="H7" s="76"/>
      <c r="I7" s="91"/>
      <c r="J7" s="92"/>
      <c r="K7" s="91"/>
      <c r="L7" s="92"/>
      <c r="M7" s="91"/>
      <c r="N7" s="92"/>
      <c r="O7" s="91"/>
      <c r="P7" s="92"/>
      <c r="Q7" s="90"/>
      <c r="R7" s="96"/>
      <c r="S7" s="84"/>
      <c r="T7" s="87"/>
      <c r="U7" s="87"/>
      <c r="V7" s="87"/>
      <c r="W7" s="87"/>
    </row>
    <row r="8" spans="1:23" ht="29" thickBot="1" x14ac:dyDescent="0.2">
      <c r="A8" s="75"/>
      <c r="B8" s="85"/>
      <c r="C8" s="88"/>
      <c r="D8" s="88"/>
      <c r="E8" s="88"/>
      <c r="F8" s="88"/>
      <c r="G8" s="12" t="s">
        <v>81</v>
      </c>
      <c r="H8" s="12" t="s">
        <v>82</v>
      </c>
      <c r="I8" s="12" t="s">
        <v>81</v>
      </c>
      <c r="J8" s="12" t="s">
        <v>83</v>
      </c>
      <c r="K8" s="12" t="s">
        <v>81</v>
      </c>
      <c r="L8" s="12" t="s">
        <v>84</v>
      </c>
      <c r="M8" s="12" t="s">
        <v>81</v>
      </c>
      <c r="N8" s="12" t="s">
        <v>84</v>
      </c>
      <c r="O8" s="12" t="s">
        <v>81</v>
      </c>
      <c r="P8" s="12" t="s">
        <v>84</v>
      </c>
      <c r="Q8" s="12" t="s">
        <v>81</v>
      </c>
      <c r="R8" s="76" t="s">
        <v>84</v>
      </c>
      <c r="S8" s="76"/>
      <c r="T8" s="88"/>
      <c r="U8" s="88"/>
      <c r="V8" s="88"/>
      <c r="W8" s="88"/>
    </row>
    <row r="9" spans="1:23" ht="15" thickBot="1" x14ac:dyDescent="0.2">
      <c r="A9" s="5">
        <v>1</v>
      </c>
      <c r="B9" s="4" t="s">
        <v>208</v>
      </c>
      <c r="C9" s="1"/>
      <c r="D9" s="1"/>
      <c r="E9" s="1"/>
      <c r="F9" s="1">
        <v>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93"/>
      <c r="S9" s="94"/>
      <c r="T9" s="1"/>
      <c r="U9" s="15"/>
      <c r="V9" s="1"/>
      <c r="W9" s="15"/>
    </row>
    <row r="10" spans="1:23" ht="15" thickBot="1" x14ac:dyDescent="0.2">
      <c r="A10" s="61">
        <v>1.1000000000000001</v>
      </c>
      <c r="B10" s="60" t="s">
        <v>211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93"/>
      <c r="S10" s="94"/>
      <c r="T10" s="1"/>
      <c r="U10" s="15"/>
      <c r="V10" s="1"/>
      <c r="W10" s="15"/>
    </row>
    <row r="11" spans="1:23" ht="15" thickBot="1" x14ac:dyDescent="0.2">
      <c r="A11" s="5" t="s">
        <v>213</v>
      </c>
      <c r="B11" s="6" t="s">
        <v>210</v>
      </c>
      <c r="C11" s="1"/>
      <c r="D11" s="1"/>
      <c r="E11" s="1">
        <v>4</v>
      </c>
      <c r="F11" s="1"/>
      <c r="G11" s="1"/>
      <c r="H11" s="1"/>
      <c r="I11" s="1"/>
      <c r="J11" s="1"/>
      <c r="K11" s="1"/>
      <c r="L11" s="1"/>
      <c r="M11" s="1">
        <v>1</v>
      </c>
      <c r="N11" s="1"/>
      <c r="O11" s="1"/>
      <c r="P11" s="1"/>
      <c r="Q11" s="1"/>
      <c r="R11" s="93"/>
      <c r="S11" s="94"/>
      <c r="T11" s="1"/>
      <c r="U11" s="15"/>
      <c r="V11" s="1">
        <v>121</v>
      </c>
      <c r="W11" s="15"/>
    </row>
    <row r="12" spans="1:23" ht="15" thickBot="1" x14ac:dyDescent="0.2">
      <c r="A12" s="5" t="s">
        <v>141</v>
      </c>
      <c r="B12" s="6" t="s">
        <v>209</v>
      </c>
      <c r="C12" s="1"/>
      <c r="D12" s="1"/>
      <c r="E12" s="1"/>
      <c r="F12" s="1"/>
      <c r="G12" s="1"/>
      <c r="H12" s="1"/>
      <c r="I12" s="1"/>
      <c r="J12" s="1">
        <v>1</v>
      </c>
      <c r="K12" s="1"/>
      <c r="L12" s="1"/>
      <c r="M12" s="1"/>
      <c r="N12" s="1"/>
      <c r="O12" s="1"/>
      <c r="P12" s="1"/>
      <c r="Q12" s="1"/>
      <c r="R12" s="93"/>
      <c r="S12" s="94"/>
      <c r="T12" s="1">
        <v>25</v>
      </c>
      <c r="U12" s="15"/>
      <c r="V12" s="1"/>
      <c r="W12" s="15"/>
    </row>
    <row r="13" spans="1:23" ht="15" thickBot="1" x14ac:dyDescent="0.2">
      <c r="A13" s="61">
        <v>1.2</v>
      </c>
      <c r="B13" s="60" t="s">
        <v>212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93"/>
      <c r="S13" s="94"/>
      <c r="T13" s="1"/>
      <c r="U13" s="15"/>
      <c r="V13" s="1"/>
      <c r="W13" s="15"/>
    </row>
    <row r="14" spans="1:23" ht="15" thickBot="1" x14ac:dyDescent="0.2">
      <c r="A14" s="5" t="s">
        <v>232</v>
      </c>
      <c r="B14" s="6" t="s">
        <v>230</v>
      </c>
      <c r="C14" s="1"/>
      <c r="D14" s="1"/>
      <c r="E14" s="1">
        <v>1</v>
      </c>
      <c r="F14" s="1"/>
      <c r="G14" s="1"/>
      <c r="H14" s="1"/>
      <c r="I14" s="1"/>
      <c r="J14" s="1"/>
      <c r="K14" s="1"/>
      <c r="L14" s="1"/>
      <c r="M14" s="1"/>
      <c r="N14" s="1"/>
      <c r="O14" s="1">
        <v>1</v>
      </c>
      <c r="P14" s="1"/>
      <c r="Q14" s="1"/>
      <c r="R14" s="93"/>
      <c r="S14" s="94"/>
      <c r="T14" s="1"/>
      <c r="U14" s="15"/>
      <c r="V14" s="1">
        <v>115</v>
      </c>
      <c r="W14" s="15"/>
    </row>
    <row r="15" spans="1:23" ht="15" thickBot="1" x14ac:dyDescent="0.2">
      <c r="A15" s="5" t="s">
        <v>214</v>
      </c>
      <c r="B15" s="22" t="s">
        <v>231</v>
      </c>
      <c r="C15" s="1"/>
      <c r="D15" s="1"/>
      <c r="E15" s="1">
        <v>1</v>
      </c>
      <c r="F15" s="1"/>
      <c r="G15" s="1"/>
      <c r="H15" s="1"/>
      <c r="I15" s="1"/>
      <c r="J15" s="1"/>
      <c r="K15" s="1"/>
      <c r="L15" s="1"/>
      <c r="M15" s="1"/>
      <c r="N15" s="1"/>
      <c r="O15" s="1">
        <v>1</v>
      </c>
      <c r="P15" s="1"/>
      <c r="Q15" s="1"/>
      <c r="R15" s="93"/>
      <c r="S15" s="94"/>
      <c r="T15" s="1"/>
      <c r="U15" s="15"/>
      <c r="V15" s="1">
        <v>178</v>
      </c>
      <c r="W15" s="15"/>
    </row>
    <row r="16" spans="1:23" ht="15" thickBot="1" x14ac:dyDescent="0.2">
      <c r="A16" s="61">
        <v>1.3</v>
      </c>
      <c r="B16" s="61" t="s">
        <v>233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1"/>
      <c r="P16" s="1"/>
      <c r="Q16" s="1"/>
      <c r="R16" s="93"/>
      <c r="S16" s="94"/>
      <c r="T16" s="1"/>
      <c r="U16" s="15"/>
      <c r="V16" s="1"/>
      <c r="W16" s="15"/>
    </row>
    <row r="17" spans="1:23" ht="15" thickBot="1" x14ac:dyDescent="0.2">
      <c r="A17" s="23" t="s">
        <v>215</v>
      </c>
      <c r="B17" s="24" t="s">
        <v>216</v>
      </c>
      <c r="C17" s="1"/>
      <c r="D17" s="1"/>
      <c r="E17" s="1"/>
      <c r="F17" s="1"/>
      <c r="G17" s="1"/>
      <c r="H17" s="1"/>
      <c r="I17" s="1"/>
      <c r="J17" s="1">
        <v>1</v>
      </c>
      <c r="K17" s="1"/>
      <c r="L17" s="1"/>
      <c r="M17" s="1"/>
      <c r="N17" s="1"/>
      <c r="O17" s="1"/>
      <c r="P17" s="1"/>
      <c r="Q17" s="1"/>
      <c r="R17" s="93"/>
      <c r="S17" s="94"/>
      <c r="T17" s="59">
        <v>30</v>
      </c>
      <c r="U17" s="15"/>
      <c r="V17" s="1"/>
      <c r="W17" s="15"/>
    </row>
    <row r="18" spans="1:23" ht="15" thickBot="1" x14ac:dyDescent="0.2">
      <c r="A18" s="5" t="s">
        <v>217</v>
      </c>
      <c r="B18" s="6" t="s">
        <v>234</v>
      </c>
      <c r="C18" s="1"/>
      <c r="D18" s="1"/>
      <c r="E18" s="1">
        <v>1</v>
      </c>
      <c r="F18" s="1"/>
      <c r="G18" s="1"/>
      <c r="H18" s="1"/>
      <c r="I18" s="1"/>
      <c r="J18" s="1"/>
      <c r="K18" s="1"/>
      <c r="L18" s="1"/>
      <c r="M18" s="1"/>
      <c r="N18" s="1"/>
      <c r="O18" s="1">
        <v>1</v>
      </c>
      <c r="P18" s="1"/>
      <c r="Q18" s="1"/>
      <c r="R18" s="93"/>
      <c r="S18" s="94"/>
      <c r="T18" s="1"/>
      <c r="U18" s="15"/>
      <c r="V18" s="1">
        <v>154</v>
      </c>
      <c r="W18" s="15"/>
    </row>
    <row r="19" spans="1:23" ht="15" thickBot="1" x14ac:dyDescent="0.2">
      <c r="A19" s="5" t="s">
        <v>218</v>
      </c>
      <c r="B19" s="6" t="s">
        <v>222</v>
      </c>
      <c r="C19" s="58"/>
      <c r="D19" s="58"/>
      <c r="E19" s="58"/>
      <c r="F19" s="58"/>
      <c r="G19" s="58"/>
      <c r="H19" s="58"/>
      <c r="I19" s="58"/>
      <c r="J19" s="58">
        <v>1</v>
      </c>
      <c r="K19" s="58"/>
      <c r="L19" s="58"/>
      <c r="M19" s="58"/>
      <c r="N19" s="58"/>
      <c r="O19" s="58"/>
      <c r="P19" s="58"/>
      <c r="Q19" s="58"/>
      <c r="R19" s="93"/>
      <c r="S19" s="94"/>
      <c r="T19" s="58">
        <v>20</v>
      </c>
      <c r="U19" s="15"/>
      <c r="V19" s="58"/>
      <c r="W19" s="15"/>
    </row>
    <row r="20" spans="1:23" ht="15" thickBot="1" x14ac:dyDescent="0.2">
      <c r="A20" s="61">
        <v>1.4</v>
      </c>
      <c r="B20" s="60" t="s">
        <v>219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93"/>
      <c r="S20" s="94"/>
      <c r="T20" s="58"/>
      <c r="U20" s="15"/>
      <c r="V20" s="58"/>
      <c r="W20" s="15"/>
    </row>
    <row r="21" spans="1:23" ht="15" thickBot="1" x14ac:dyDescent="0.2">
      <c r="A21" s="5" t="s">
        <v>220</v>
      </c>
      <c r="B21" s="6" t="s">
        <v>223</v>
      </c>
      <c r="C21" s="58"/>
      <c r="D21" s="58"/>
      <c r="E21" s="58"/>
      <c r="F21" s="58"/>
      <c r="G21" s="58"/>
      <c r="H21" s="58">
        <v>1</v>
      </c>
      <c r="I21" s="58"/>
      <c r="J21" s="58"/>
      <c r="K21" s="58"/>
      <c r="L21" s="58"/>
      <c r="M21" s="58"/>
      <c r="N21" s="58"/>
      <c r="O21" s="58"/>
      <c r="P21" s="58"/>
      <c r="Q21" s="58"/>
      <c r="R21" s="93"/>
      <c r="S21" s="94"/>
      <c r="T21" s="58">
        <v>18</v>
      </c>
      <c r="U21" s="15"/>
      <c r="V21" s="58"/>
      <c r="W21" s="15"/>
    </row>
    <row r="22" spans="1:23" ht="15" thickBot="1" x14ac:dyDescent="0.2">
      <c r="A22" s="5" t="s">
        <v>221</v>
      </c>
      <c r="B22" s="6" t="s">
        <v>224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>
        <v>1</v>
      </c>
      <c r="Q22" s="58"/>
      <c r="R22" s="93"/>
      <c r="S22" s="94"/>
      <c r="T22" s="58"/>
      <c r="U22" s="15"/>
      <c r="V22" s="58">
        <v>119</v>
      </c>
      <c r="W22" s="15"/>
    </row>
    <row r="23" spans="1:23" ht="15" thickBot="1" x14ac:dyDescent="0.2">
      <c r="A23" s="61">
        <v>1.5</v>
      </c>
      <c r="B23" s="60" t="s">
        <v>236</v>
      </c>
      <c r="C23" s="1"/>
      <c r="D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93"/>
      <c r="S23" s="94"/>
      <c r="T23" s="1"/>
      <c r="U23" s="15"/>
      <c r="W23" s="15"/>
    </row>
    <row r="24" spans="1:23" ht="15" thickBot="1" x14ac:dyDescent="0.2">
      <c r="A24" s="5" t="s">
        <v>225</v>
      </c>
      <c r="B24" s="6" t="s">
        <v>237</v>
      </c>
      <c r="C24" s="58">
        <v>1</v>
      </c>
      <c r="D24" s="58"/>
      <c r="E24" s="1">
        <v>2</v>
      </c>
      <c r="F24" s="1">
        <v>1</v>
      </c>
      <c r="G24" s="58"/>
      <c r="H24" s="58"/>
      <c r="I24" s="58"/>
      <c r="J24" s="58"/>
      <c r="K24" s="58"/>
      <c r="L24" s="58"/>
      <c r="M24" s="58"/>
      <c r="N24" s="58">
        <v>1</v>
      </c>
      <c r="O24" s="58"/>
      <c r="P24" s="58"/>
      <c r="Q24" s="58"/>
      <c r="R24" s="93"/>
      <c r="S24" s="94"/>
      <c r="T24" s="58"/>
      <c r="U24" s="15"/>
      <c r="V24" s="1">
        <v>161</v>
      </c>
      <c r="W24" s="15"/>
    </row>
    <row r="25" spans="1:23" ht="15" thickBot="1" x14ac:dyDescent="0.2">
      <c r="A25" s="5" t="s">
        <v>226</v>
      </c>
      <c r="B25" s="6" t="s">
        <v>229</v>
      </c>
      <c r="C25" s="58"/>
      <c r="D25" s="58"/>
      <c r="E25" s="58"/>
      <c r="F25" s="58"/>
      <c r="G25" s="58"/>
      <c r="H25" s="58"/>
      <c r="I25" s="58"/>
      <c r="J25" s="58">
        <v>1</v>
      </c>
      <c r="K25" s="58"/>
      <c r="L25" s="58"/>
      <c r="M25" s="58"/>
      <c r="N25" s="58"/>
      <c r="O25" s="58"/>
      <c r="P25" s="58"/>
      <c r="Q25" s="58"/>
      <c r="R25" s="93"/>
      <c r="S25" s="94"/>
      <c r="T25" s="58">
        <v>40</v>
      </c>
      <c r="U25" s="15"/>
      <c r="V25" s="58"/>
      <c r="W25" s="15"/>
    </row>
    <row r="26" spans="1:23" ht="15" thickBot="1" x14ac:dyDescent="0.2">
      <c r="A26" s="5" t="s">
        <v>228</v>
      </c>
      <c r="B26" s="6" t="s">
        <v>227</v>
      </c>
      <c r="C26" s="58"/>
      <c r="D26" s="58"/>
      <c r="E26" s="58"/>
      <c r="F26" s="58"/>
      <c r="G26" s="58"/>
      <c r="H26" s="58"/>
      <c r="I26" s="58"/>
      <c r="J26" s="58">
        <v>1</v>
      </c>
      <c r="K26" s="58"/>
      <c r="L26" s="58"/>
      <c r="M26" s="58"/>
      <c r="N26" s="58"/>
      <c r="O26" s="58"/>
      <c r="P26" s="58"/>
      <c r="Q26" s="58"/>
      <c r="R26" s="93"/>
      <c r="S26" s="94"/>
      <c r="T26" s="58">
        <v>47</v>
      </c>
      <c r="U26" s="15"/>
      <c r="V26" s="58"/>
      <c r="W26" s="15"/>
    </row>
    <row r="27" spans="1:23" ht="15" thickBot="1" x14ac:dyDescent="0.2">
      <c r="A27" s="61">
        <v>1.5</v>
      </c>
      <c r="B27" s="60" t="s">
        <v>235</v>
      </c>
      <c r="C27" s="1"/>
      <c r="D27" s="1"/>
      <c r="E27" s="1"/>
      <c r="F27" s="1"/>
      <c r="G27" s="1"/>
      <c r="H27" s="1"/>
      <c r="I27" s="1"/>
      <c r="J27" s="1">
        <v>1</v>
      </c>
      <c r="K27" s="1"/>
      <c r="L27" s="1"/>
      <c r="M27" s="1"/>
      <c r="N27" s="1"/>
      <c r="O27" s="1"/>
      <c r="P27" s="1"/>
      <c r="Q27" s="1"/>
      <c r="R27" s="93"/>
      <c r="S27" s="94"/>
      <c r="T27" s="1">
        <v>60</v>
      </c>
      <c r="U27" s="15"/>
      <c r="V27" s="1"/>
      <c r="W27" s="15"/>
    </row>
    <row r="28" spans="1:23" x14ac:dyDescent="0.15">
      <c r="A28" s="12" t="s">
        <v>54</v>
      </c>
      <c r="B28" s="2" t="s">
        <v>75</v>
      </c>
      <c r="C28" s="1">
        <v>1</v>
      </c>
      <c r="D28" s="1"/>
      <c r="E28" s="1">
        <v>9</v>
      </c>
      <c r="F28" s="1">
        <v>2</v>
      </c>
      <c r="G28" s="1"/>
      <c r="H28" s="1">
        <v>1</v>
      </c>
      <c r="I28" s="1"/>
      <c r="J28" s="1">
        <v>6</v>
      </c>
      <c r="K28" s="1"/>
      <c r="L28" s="1"/>
      <c r="M28" s="1">
        <v>1</v>
      </c>
      <c r="N28" s="1">
        <v>1</v>
      </c>
      <c r="O28" s="1">
        <v>3</v>
      </c>
      <c r="P28" s="1">
        <v>1</v>
      </c>
      <c r="Q28" s="1"/>
      <c r="R28" s="93"/>
      <c r="S28" s="94"/>
      <c r="T28" s="70"/>
      <c r="U28" s="71"/>
      <c r="V28" s="71"/>
      <c r="W28" s="72"/>
    </row>
    <row r="29" spans="1:23" x14ac:dyDescent="0.15">
      <c r="A29" s="12" t="s">
        <v>55</v>
      </c>
      <c r="B29" s="9" t="s">
        <v>116</v>
      </c>
      <c r="C29" s="77" t="s">
        <v>103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9"/>
      <c r="T29" s="63">
        <v>240</v>
      </c>
      <c r="U29" s="64"/>
      <c r="V29" s="62">
        <v>848</v>
      </c>
      <c r="W29" s="64"/>
    </row>
    <row r="30" spans="1:23" ht="14.5" customHeight="1" x14ac:dyDescent="0.15">
      <c r="A30" s="12" t="s">
        <v>56</v>
      </c>
      <c r="B30" s="12" t="s">
        <v>117</v>
      </c>
      <c r="C30" s="77" t="s">
        <v>130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9"/>
      <c r="T30" s="93">
        <v>152</v>
      </c>
      <c r="U30" s="100"/>
      <c r="V30" s="100"/>
      <c r="W30" s="94"/>
    </row>
    <row r="31" spans="1:23" ht="31.5" customHeight="1" x14ac:dyDescent="0.15">
      <c r="A31" s="12" t="s">
        <v>44</v>
      </c>
      <c r="B31" s="12" t="s">
        <v>118</v>
      </c>
      <c r="C31" s="77" t="s">
        <v>102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101">
        <v>1240</v>
      </c>
      <c r="U31" s="101"/>
      <c r="V31" s="101"/>
      <c r="W31" s="101"/>
    </row>
    <row r="32" spans="1:23" ht="17" customHeight="1" x14ac:dyDescent="0.15">
      <c r="A32" s="12" t="s">
        <v>207</v>
      </c>
      <c r="B32" s="12" t="s">
        <v>195</v>
      </c>
      <c r="C32" s="76" t="s">
        <v>71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101">
        <v>600</v>
      </c>
      <c r="U32" s="101"/>
      <c r="V32" s="101"/>
      <c r="W32" s="101"/>
    </row>
    <row r="33" spans="1:23" ht="76" customHeight="1" x14ac:dyDescent="0.15">
      <c r="A33" s="12" t="s">
        <v>6</v>
      </c>
      <c r="B33" s="97" t="s">
        <v>257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9"/>
    </row>
    <row r="42" spans="1:23" x14ac:dyDescent="0.15">
      <c r="B42" s="10"/>
    </row>
    <row r="43" spans="1:23" x14ac:dyDescent="0.15">
      <c r="B43" s="10"/>
    </row>
    <row r="44" spans="1:23" x14ac:dyDescent="0.15">
      <c r="B44" s="10"/>
    </row>
    <row r="45" spans="1:23" x14ac:dyDescent="0.15">
      <c r="B45" s="10"/>
    </row>
    <row r="46" spans="1:23" x14ac:dyDescent="0.15">
      <c r="B46" s="10"/>
    </row>
    <row r="47" spans="1:23" x14ac:dyDescent="0.15">
      <c r="B47" s="10"/>
    </row>
  </sheetData>
  <mergeCells count="58">
    <mergeCell ref="C32:S32"/>
    <mergeCell ref="T32:W32"/>
    <mergeCell ref="B33:W33"/>
    <mergeCell ref="C30:S30"/>
    <mergeCell ref="R11:S11"/>
    <mergeCell ref="R12:S12"/>
    <mergeCell ref="R13:S13"/>
    <mergeCell ref="R14:S14"/>
    <mergeCell ref="R15:S15"/>
    <mergeCell ref="R16:S16"/>
    <mergeCell ref="R28:S28"/>
    <mergeCell ref="C29:S29"/>
    <mergeCell ref="R17:S17"/>
    <mergeCell ref="R18:S18"/>
    <mergeCell ref="R23:S23"/>
    <mergeCell ref="T30:W30"/>
    <mergeCell ref="C31:S31"/>
    <mergeCell ref="T31:W31"/>
    <mergeCell ref="R27:S27"/>
    <mergeCell ref="V5:V8"/>
    <mergeCell ref="W5:W8"/>
    <mergeCell ref="R8:S8"/>
    <mergeCell ref="R9:S9"/>
    <mergeCell ref="T5:T8"/>
    <mergeCell ref="U5:U8"/>
    <mergeCell ref="R19:S19"/>
    <mergeCell ref="R20:S20"/>
    <mergeCell ref="R21:S21"/>
    <mergeCell ref="R22:S22"/>
    <mergeCell ref="R24:S24"/>
    <mergeCell ref="R25:S25"/>
    <mergeCell ref="R26:S26"/>
    <mergeCell ref="R10:S10"/>
    <mergeCell ref="K5:L7"/>
    <mergeCell ref="M5:N7"/>
    <mergeCell ref="O5:P7"/>
    <mergeCell ref="Q5:S7"/>
    <mergeCell ref="D5:D8"/>
    <mergeCell ref="E5:E8"/>
    <mergeCell ref="F5:F8"/>
    <mergeCell ref="G5:H7"/>
    <mergeCell ref="I5:J7"/>
    <mergeCell ref="T28:W28"/>
    <mergeCell ref="A2:A8"/>
    <mergeCell ref="B2:F2"/>
    <mergeCell ref="G2:S2"/>
    <mergeCell ref="T2:W2"/>
    <mergeCell ref="C3:F3"/>
    <mergeCell ref="G3:L3"/>
    <mergeCell ref="M3:S3"/>
    <mergeCell ref="T3:U3"/>
    <mergeCell ref="V3:W3"/>
    <mergeCell ref="G4:L4"/>
    <mergeCell ref="M4:S4"/>
    <mergeCell ref="T4:U4"/>
    <mergeCell ref="V4:W4"/>
    <mergeCell ref="B5:B8"/>
    <mergeCell ref="C5:C8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0" zoomScaleNormal="70" zoomScalePageLayoutView="70" workbookViewId="0">
      <selection activeCell="S19" sqref="S19:X22"/>
    </sheetView>
  </sheetViews>
  <sheetFormatPr baseColWidth="10" defaultColWidth="8.83203125" defaultRowHeight="14" x14ac:dyDescent="0.15"/>
  <cols>
    <col min="1" max="1" width="6.1640625" customWidth="1"/>
    <col min="2" max="2" width="7.6640625" customWidth="1"/>
    <col min="3" max="3" width="6.6640625" customWidth="1"/>
    <col min="4" max="4" width="36" customWidth="1"/>
    <col min="5" max="5" width="17.83203125" customWidth="1"/>
    <col min="6" max="6" width="15.6640625" customWidth="1"/>
    <col min="7" max="7" width="24.1640625" customWidth="1"/>
    <col min="8" max="8" width="9.1640625" customWidth="1"/>
    <col min="9" max="9" width="10.1640625" customWidth="1"/>
    <col min="10" max="10" width="8.83203125" customWidth="1"/>
    <col min="11" max="11" width="8.83203125" bestFit="1" customWidth="1"/>
    <col min="12" max="12" width="8.5" customWidth="1"/>
    <col min="13" max="13" width="8.83203125" bestFit="1" customWidth="1"/>
    <col min="16" max="16" width="10.6640625" customWidth="1"/>
    <col min="19" max="19" width="10.5" customWidth="1"/>
    <col min="21" max="21" width="10" customWidth="1"/>
    <col min="24" max="24" width="12.1640625" customWidth="1"/>
  </cols>
  <sheetData>
    <row r="1" spans="1:24" ht="21" customHeight="1" x14ac:dyDescent="0.15">
      <c r="A1" s="116" t="s">
        <v>140</v>
      </c>
      <c r="B1" s="117"/>
      <c r="C1" s="118"/>
      <c r="D1" s="76" t="s">
        <v>9</v>
      </c>
      <c r="E1" s="76"/>
      <c r="F1" s="76"/>
      <c r="G1" s="76"/>
      <c r="H1" s="77" t="s">
        <v>131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9"/>
      <c r="X1" s="12" t="s">
        <v>10</v>
      </c>
    </row>
    <row r="2" spans="1:24" ht="14.5" customHeight="1" x14ac:dyDescent="0.15">
      <c r="A2" s="119"/>
      <c r="B2" s="120"/>
      <c r="C2" s="121"/>
      <c r="D2" s="89" t="s">
        <v>57</v>
      </c>
      <c r="E2" s="95"/>
      <c r="F2" s="95"/>
      <c r="G2" s="83"/>
      <c r="H2" s="77" t="s">
        <v>119</v>
      </c>
      <c r="I2" s="78"/>
      <c r="J2" s="78"/>
      <c r="K2" s="79"/>
      <c r="L2" s="77" t="s">
        <v>120</v>
      </c>
      <c r="M2" s="78"/>
      <c r="N2" s="86" t="s">
        <v>127</v>
      </c>
      <c r="O2" s="86" t="s">
        <v>109</v>
      </c>
      <c r="P2" s="77" t="s">
        <v>123</v>
      </c>
      <c r="Q2" s="78"/>
      <c r="R2" s="78"/>
      <c r="S2" s="79"/>
      <c r="T2" s="77" t="s">
        <v>124</v>
      </c>
      <c r="U2" s="78"/>
      <c r="V2" s="86" t="s">
        <v>132</v>
      </c>
      <c r="W2" s="86" t="s">
        <v>128</v>
      </c>
      <c r="X2" s="86" t="s">
        <v>11</v>
      </c>
    </row>
    <row r="3" spans="1:24" ht="25.5" customHeight="1" x14ac:dyDescent="0.15">
      <c r="A3" s="119"/>
      <c r="B3" s="120"/>
      <c r="C3" s="121"/>
      <c r="D3" s="91"/>
      <c r="E3" s="125"/>
      <c r="F3" s="125"/>
      <c r="G3" s="92"/>
      <c r="H3" s="77" t="s">
        <v>121</v>
      </c>
      <c r="I3" s="79"/>
      <c r="J3" s="115" t="s">
        <v>122</v>
      </c>
      <c r="K3" s="115"/>
      <c r="L3" s="102" t="s">
        <v>133</v>
      </c>
      <c r="M3" s="104" t="s">
        <v>134</v>
      </c>
      <c r="N3" s="87"/>
      <c r="O3" s="87"/>
      <c r="P3" s="77" t="s">
        <v>125</v>
      </c>
      <c r="Q3" s="79"/>
      <c r="R3" s="115" t="s">
        <v>126</v>
      </c>
      <c r="S3" s="115"/>
      <c r="T3" s="102" t="s">
        <v>135</v>
      </c>
      <c r="U3" s="104" t="s">
        <v>136</v>
      </c>
      <c r="V3" s="87"/>
      <c r="W3" s="87"/>
      <c r="X3" s="87"/>
    </row>
    <row r="4" spans="1:24" ht="71" thickBot="1" x14ac:dyDescent="0.2">
      <c r="A4" s="122"/>
      <c r="B4" s="123"/>
      <c r="C4" s="124"/>
      <c r="D4" s="12" t="s">
        <v>138</v>
      </c>
      <c r="E4" s="77" t="s">
        <v>58</v>
      </c>
      <c r="F4" s="78"/>
      <c r="G4" s="79"/>
      <c r="H4" s="9" t="s">
        <v>104</v>
      </c>
      <c r="I4" s="12" t="s">
        <v>105</v>
      </c>
      <c r="J4" s="13" t="s">
        <v>108</v>
      </c>
      <c r="K4" s="18" t="s">
        <v>106</v>
      </c>
      <c r="L4" s="103"/>
      <c r="M4" s="104"/>
      <c r="N4" s="88"/>
      <c r="O4" s="88"/>
      <c r="P4" s="9" t="s">
        <v>110</v>
      </c>
      <c r="Q4" s="12" t="s">
        <v>111</v>
      </c>
      <c r="R4" s="13" t="s">
        <v>112</v>
      </c>
      <c r="S4" s="18" t="s">
        <v>113</v>
      </c>
      <c r="T4" s="103"/>
      <c r="U4" s="104"/>
      <c r="V4" s="88"/>
      <c r="W4" s="88"/>
      <c r="X4" s="88"/>
    </row>
    <row r="5" spans="1:24" ht="30" customHeight="1" thickBot="1" x14ac:dyDescent="0.2">
      <c r="A5" s="105"/>
      <c r="B5" s="12" t="s">
        <v>12</v>
      </c>
      <c r="C5" s="12" t="s">
        <v>13</v>
      </c>
      <c r="D5" s="26" t="s">
        <v>48</v>
      </c>
      <c r="E5" s="112" t="s">
        <v>252</v>
      </c>
      <c r="F5" s="113"/>
      <c r="G5" s="114"/>
      <c r="H5" s="65">
        <v>5200</v>
      </c>
      <c r="I5" s="66"/>
      <c r="J5" s="65">
        <v>0</v>
      </c>
      <c r="K5" s="66"/>
      <c r="L5" s="65">
        <v>0</v>
      </c>
      <c r="M5" s="66"/>
      <c r="N5" s="65">
        <v>5200</v>
      </c>
      <c r="O5" s="33"/>
      <c r="P5" s="65">
        <v>0</v>
      </c>
      <c r="Q5" s="66"/>
      <c r="R5" s="65">
        <v>0</v>
      </c>
      <c r="S5" s="66"/>
      <c r="T5" s="65">
        <v>0</v>
      </c>
      <c r="U5" s="66"/>
      <c r="V5" s="65">
        <v>0</v>
      </c>
      <c r="W5" s="66"/>
      <c r="X5" s="65">
        <v>20291231</v>
      </c>
    </row>
    <row r="6" spans="1:24" s="25" customFormat="1" ht="36" customHeight="1" thickBot="1" x14ac:dyDescent="0.2">
      <c r="A6" s="106"/>
      <c r="B6" s="57" t="s">
        <v>14</v>
      </c>
      <c r="C6" s="19" t="s">
        <v>15</v>
      </c>
      <c r="D6" s="27" t="s">
        <v>49</v>
      </c>
      <c r="E6" s="112" t="s">
        <v>251</v>
      </c>
      <c r="F6" s="113"/>
      <c r="G6" s="114"/>
      <c r="H6" s="65">
        <v>3900</v>
      </c>
      <c r="I6" s="67"/>
      <c r="J6" s="65">
        <v>0</v>
      </c>
      <c r="K6" s="67"/>
      <c r="L6" s="65">
        <v>0</v>
      </c>
      <c r="M6" s="67"/>
      <c r="N6" s="65">
        <v>3900</v>
      </c>
      <c r="O6" s="34"/>
      <c r="P6" s="65">
        <v>0</v>
      </c>
      <c r="Q6" s="66"/>
      <c r="R6" s="65">
        <v>0</v>
      </c>
      <c r="S6" s="66"/>
      <c r="T6" s="65">
        <v>0</v>
      </c>
      <c r="U6" s="66"/>
      <c r="V6" s="65">
        <v>0</v>
      </c>
      <c r="W6" s="66"/>
      <c r="X6" s="65">
        <v>20281231</v>
      </c>
    </row>
    <row r="7" spans="1:24" ht="28" customHeight="1" thickBot="1" x14ac:dyDescent="0.2">
      <c r="A7" s="106"/>
      <c r="B7" s="12" t="s">
        <v>16</v>
      </c>
      <c r="C7" s="12" t="s">
        <v>17</v>
      </c>
      <c r="D7" s="28" t="s">
        <v>129</v>
      </c>
      <c r="E7" s="112" t="s">
        <v>250</v>
      </c>
      <c r="F7" s="113"/>
      <c r="G7" s="114"/>
      <c r="H7" s="65">
        <v>2600</v>
      </c>
      <c r="I7" s="66"/>
      <c r="J7" s="65">
        <v>0</v>
      </c>
      <c r="K7" s="66"/>
      <c r="L7" s="65">
        <v>0</v>
      </c>
      <c r="M7" s="66"/>
      <c r="N7" s="65">
        <v>2600</v>
      </c>
      <c r="O7" s="33"/>
      <c r="P7" s="65">
        <v>0</v>
      </c>
      <c r="Q7" s="66"/>
      <c r="R7" s="65">
        <v>0</v>
      </c>
      <c r="S7" s="66"/>
      <c r="T7" s="65">
        <v>0</v>
      </c>
      <c r="U7" s="66"/>
      <c r="V7" s="65">
        <v>0</v>
      </c>
      <c r="W7" s="66"/>
      <c r="X7" s="65">
        <v>20271231</v>
      </c>
    </row>
    <row r="8" spans="1:24" ht="32" customHeight="1" thickBot="1" x14ac:dyDescent="0.2">
      <c r="A8" s="106"/>
      <c r="B8" s="12" t="s">
        <v>18</v>
      </c>
      <c r="C8" s="12" t="s">
        <v>19</v>
      </c>
      <c r="D8" s="28" t="s">
        <v>143</v>
      </c>
      <c r="E8" s="112" t="s">
        <v>249</v>
      </c>
      <c r="F8" s="113"/>
      <c r="G8" s="114"/>
      <c r="H8" s="65">
        <v>1300</v>
      </c>
      <c r="I8" s="66"/>
      <c r="J8" s="65">
        <v>0</v>
      </c>
      <c r="K8" s="66"/>
      <c r="L8" s="65">
        <v>0</v>
      </c>
      <c r="M8" s="66"/>
      <c r="N8" s="65">
        <v>1300</v>
      </c>
      <c r="O8" s="33"/>
      <c r="P8" s="65">
        <v>0</v>
      </c>
      <c r="Q8" s="66"/>
      <c r="R8" s="65">
        <v>0</v>
      </c>
      <c r="S8" s="66"/>
      <c r="T8" s="65">
        <v>0</v>
      </c>
      <c r="U8" s="66"/>
      <c r="V8" s="65">
        <v>0</v>
      </c>
      <c r="W8" s="66"/>
      <c r="X8" s="65">
        <v>20261231</v>
      </c>
    </row>
    <row r="9" spans="1:24" ht="31" customHeight="1" thickBot="1" x14ac:dyDescent="0.2">
      <c r="A9" s="106"/>
      <c r="B9" s="12" t="s">
        <v>20</v>
      </c>
      <c r="C9" s="12" t="s">
        <v>21</v>
      </c>
      <c r="D9" s="29" t="s">
        <v>101</v>
      </c>
      <c r="E9" s="112" t="s">
        <v>248</v>
      </c>
      <c r="F9" s="113"/>
      <c r="G9" s="114"/>
      <c r="H9" s="65">
        <v>1300</v>
      </c>
      <c r="I9" s="66"/>
      <c r="J9" s="65">
        <v>0</v>
      </c>
      <c r="K9" s="66"/>
      <c r="L9" s="65">
        <v>0</v>
      </c>
      <c r="M9" s="66"/>
      <c r="N9" s="65">
        <v>1300</v>
      </c>
      <c r="O9" s="33"/>
      <c r="P9" s="65">
        <v>0</v>
      </c>
      <c r="Q9" s="66"/>
      <c r="R9" s="65">
        <v>0</v>
      </c>
      <c r="S9" s="66"/>
      <c r="T9" s="65">
        <v>0</v>
      </c>
      <c r="U9" s="66"/>
      <c r="V9" s="65">
        <v>0</v>
      </c>
      <c r="W9" s="66"/>
      <c r="X9" s="65">
        <v>20250531</v>
      </c>
    </row>
    <row r="10" spans="1:24" ht="31" customHeight="1" thickBot="1" x14ac:dyDescent="0.2">
      <c r="A10" s="106"/>
      <c r="B10" s="14" t="s">
        <v>22</v>
      </c>
      <c r="C10" s="14" t="s">
        <v>23</v>
      </c>
      <c r="D10" s="29" t="s">
        <v>50</v>
      </c>
      <c r="E10" s="128" t="s">
        <v>254</v>
      </c>
      <c r="F10" s="129"/>
      <c r="G10" s="130"/>
      <c r="H10" s="65">
        <v>80.099999999999994</v>
      </c>
      <c r="I10" s="66"/>
      <c r="J10" s="65">
        <v>150</v>
      </c>
      <c r="K10" s="66"/>
      <c r="L10" s="65">
        <v>43</v>
      </c>
      <c r="M10" s="66"/>
      <c r="N10" s="65">
        <v>273.10000000000002</v>
      </c>
      <c r="O10" s="33"/>
      <c r="P10" s="65">
        <v>26</v>
      </c>
      <c r="Q10" s="66"/>
      <c r="R10" s="65">
        <v>75</v>
      </c>
      <c r="S10" s="66"/>
      <c r="T10" s="65">
        <v>23</v>
      </c>
      <c r="U10" s="66"/>
      <c r="V10" s="65">
        <v>124</v>
      </c>
      <c r="W10" s="66"/>
      <c r="X10" s="65">
        <v>20240531</v>
      </c>
    </row>
    <row r="11" spans="1:24" ht="45" customHeight="1" thickBot="1" x14ac:dyDescent="0.2">
      <c r="A11" s="106"/>
      <c r="B11" s="14" t="s">
        <v>24</v>
      </c>
      <c r="C11" s="14" t="s">
        <v>25</v>
      </c>
      <c r="D11" s="29" t="s">
        <v>51</v>
      </c>
      <c r="E11" s="128" t="s">
        <v>247</v>
      </c>
      <c r="F11" s="129"/>
      <c r="G11" s="130"/>
      <c r="H11" s="65">
        <v>60.3</v>
      </c>
      <c r="I11" s="66"/>
      <c r="J11" s="65">
        <v>200</v>
      </c>
      <c r="K11" s="66"/>
      <c r="L11" s="65">
        <v>29.5</v>
      </c>
      <c r="M11" s="66"/>
      <c r="N11" s="65">
        <v>289.8</v>
      </c>
      <c r="O11" s="33"/>
      <c r="P11" s="65">
        <v>22</v>
      </c>
      <c r="Q11" s="66"/>
      <c r="R11" s="65">
        <v>99</v>
      </c>
      <c r="S11" s="66"/>
      <c r="T11" s="65">
        <v>17</v>
      </c>
      <c r="U11" s="66"/>
      <c r="V11" s="65">
        <v>138</v>
      </c>
      <c r="W11" s="66"/>
      <c r="X11" s="65">
        <v>20230531</v>
      </c>
    </row>
    <row r="12" spans="1:24" ht="30" customHeight="1" thickBot="1" x14ac:dyDescent="0.2">
      <c r="A12" s="106"/>
      <c r="B12" s="14" t="s">
        <v>26</v>
      </c>
      <c r="C12" s="14" t="s">
        <v>27</v>
      </c>
      <c r="D12" s="29" t="s">
        <v>77</v>
      </c>
      <c r="E12" s="128" t="s">
        <v>246</v>
      </c>
      <c r="F12" s="129"/>
      <c r="G12" s="130"/>
      <c r="H12" s="65">
        <v>55.6</v>
      </c>
      <c r="I12" s="66"/>
      <c r="J12" s="65">
        <v>301</v>
      </c>
      <c r="K12" s="66"/>
      <c r="L12" s="65">
        <v>31</v>
      </c>
      <c r="M12" s="66"/>
      <c r="N12" s="65">
        <v>387.6</v>
      </c>
      <c r="O12" s="33"/>
      <c r="P12" s="65">
        <v>29</v>
      </c>
      <c r="Q12" s="66"/>
      <c r="R12" s="65">
        <v>144</v>
      </c>
      <c r="S12" s="66"/>
      <c r="T12" s="65">
        <v>18</v>
      </c>
      <c r="U12" s="66"/>
      <c r="V12" s="65">
        <v>191</v>
      </c>
      <c r="W12" s="66"/>
      <c r="X12" s="65">
        <v>20220531</v>
      </c>
    </row>
    <row r="13" spans="1:24" ht="43" customHeight="1" thickBot="1" x14ac:dyDescent="0.2">
      <c r="A13" s="106"/>
      <c r="B13" s="14" t="s">
        <v>28</v>
      </c>
      <c r="C13" s="14" t="s">
        <v>29</v>
      </c>
      <c r="D13" s="29" t="s">
        <v>76</v>
      </c>
      <c r="E13" s="128" t="s">
        <v>256</v>
      </c>
      <c r="F13" s="129"/>
      <c r="G13" s="130"/>
      <c r="H13" s="65">
        <v>30</v>
      </c>
      <c r="I13" s="66"/>
      <c r="J13" s="65">
        <v>173</v>
      </c>
      <c r="K13" s="66"/>
      <c r="L13" s="65">
        <v>37.200000000000003</v>
      </c>
      <c r="M13" s="66"/>
      <c r="N13" s="65">
        <v>240.2</v>
      </c>
      <c r="O13" s="33"/>
      <c r="P13" s="65">
        <v>12</v>
      </c>
      <c r="Q13" s="66"/>
      <c r="R13" s="65">
        <v>90</v>
      </c>
      <c r="S13" s="66"/>
      <c r="T13" s="65">
        <v>20</v>
      </c>
      <c r="U13" s="66"/>
      <c r="V13" s="65">
        <v>122</v>
      </c>
      <c r="W13" s="66"/>
      <c r="X13" s="65">
        <v>20210531</v>
      </c>
    </row>
    <row r="14" spans="1:24" ht="28" customHeight="1" thickBot="1" x14ac:dyDescent="0.2">
      <c r="A14" s="106"/>
      <c r="B14" s="14" t="s">
        <v>30</v>
      </c>
      <c r="C14" s="14" t="s">
        <v>33</v>
      </c>
      <c r="D14" s="29" t="s">
        <v>78</v>
      </c>
      <c r="E14" s="128" t="s">
        <v>255</v>
      </c>
      <c r="F14" s="129"/>
      <c r="G14" s="130"/>
      <c r="H14" s="65">
        <v>14</v>
      </c>
      <c r="I14" s="66"/>
      <c r="J14" s="65">
        <v>24</v>
      </c>
      <c r="K14" s="66"/>
      <c r="L14" s="65">
        <v>11.3</v>
      </c>
      <c r="M14" s="66"/>
      <c r="N14" s="65">
        <v>49.3</v>
      </c>
      <c r="O14" s="33"/>
      <c r="P14" s="65">
        <v>4</v>
      </c>
      <c r="Q14" s="66"/>
      <c r="R14" s="65">
        <v>12</v>
      </c>
      <c r="S14" s="66"/>
      <c r="T14" s="65">
        <v>9</v>
      </c>
      <c r="U14" s="66"/>
      <c r="V14" s="65">
        <v>25</v>
      </c>
      <c r="W14" s="66"/>
      <c r="X14" s="65">
        <v>20201231</v>
      </c>
    </row>
    <row r="15" spans="1:24" ht="27" customHeight="1" thickBot="1" x14ac:dyDescent="0.2">
      <c r="A15" s="106"/>
      <c r="B15" s="12" t="s">
        <v>32</v>
      </c>
      <c r="C15" s="12" t="s">
        <v>31</v>
      </c>
      <c r="D15" s="29" t="s">
        <v>142</v>
      </c>
      <c r="E15" s="112" t="s">
        <v>244</v>
      </c>
      <c r="F15" s="113"/>
      <c r="G15" s="114"/>
      <c r="H15" s="65">
        <v>0</v>
      </c>
      <c r="I15" s="66"/>
      <c r="J15" s="65">
        <v>50</v>
      </c>
      <c r="K15" s="66"/>
      <c r="L15" s="65">
        <v>2</v>
      </c>
      <c r="M15" s="66"/>
      <c r="N15" s="65">
        <v>52</v>
      </c>
      <c r="O15" s="33"/>
      <c r="P15" s="65">
        <v>0</v>
      </c>
      <c r="Q15" s="66"/>
      <c r="R15" s="65">
        <v>0</v>
      </c>
      <c r="S15" s="66"/>
      <c r="T15" s="65">
        <v>0</v>
      </c>
      <c r="U15" s="66"/>
      <c r="V15" s="65">
        <v>0</v>
      </c>
      <c r="W15" s="66"/>
      <c r="X15" s="65">
        <v>20200101</v>
      </c>
    </row>
    <row r="16" spans="1:24" ht="34" customHeight="1" thickBot="1" x14ac:dyDescent="0.2">
      <c r="A16" s="106"/>
      <c r="B16" s="12" t="s">
        <v>34</v>
      </c>
      <c r="C16" s="12" t="s">
        <v>35</v>
      </c>
      <c r="D16" s="29" t="s">
        <v>100</v>
      </c>
      <c r="E16" s="112" t="s">
        <v>245</v>
      </c>
      <c r="F16" s="113"/>
      <c r="G16" s="114"/>
      <c r="H16" s="65">
        <v>0</v>
      </c>
      <c r="I16" s="66"/>
      <c r="J16" s="65">
        <v>15</v>
      </c>
      <c r="K16" s="66"/>
      <c r="L16" s="65">
        <v>1</v>
      </c>
      <c r="M16" s="66"/>
      <c r="N16" s="65">
        <v>16</v>
      </c>
      <c r="O16" s="33"/>
      <c r="P16" s="65">
        <v>0</v>
      </c>
      <c r="Q16" s="66"/>
      <c r="R16" s="65">
        <v>0</v>
      </c>
      <c r="S16" s="66"/>
      <c r="T16" s="65">
        <v>0</v>
      </c>
      <c r="U16" s="66"/>
      <c r="V16" s="65">
        <v>0</v>
      </c>
      <c r="W16" s="66"/>
      <c r="X16" s="65">
        <v>20191031</v>
      </c>
    </row>
    <row r="17" spans="1:24" ht="32" customHeight="1" x14ac:dyDescent="0.15">
      <c r="A17" s="107"/>
      <c r="B17" s="12" t="s">
        <v>36</v>
      </c>
      <c r="C17" s="12" t="s">
        <v>37</v>
      </c>
      <c r="D17" s="30" t="s">
        <v>144</v>
      </c>
      <c r="E17" s="109" t="s">
        <v>243</v>
      </c>
      <c r="F17" s="110"/>
      <c r="G17" s="111"/>
      <c r="H17" s="65">
        <v>0</v>
      </c>
      <c r="I17" s="66"/>
      <c r="J17" s="65">
        <v>5</v>
      </c>
      <c r="K17" s="66"/>
      <c r="L17" s="65">
        <v>1</v>
      </c>
      <c r="M17" s="66"/>
      <c r="N17" s="65">
        <v>6</v>
      </c>
      <c r="O17" s="33"/>
      <c r="P17" s="65">
        <v>0</v>
      </c>
      <c r="Q17" s="66"/>
      <c r="R17" s="65">
        <v>0</v>
      </c>
      <c r="S17" s="66"/>
      <c r="T17" s="65">
        <v>0</v>
      </c>
      <c r="U17" s="66"/>
      <c r="V17" s="65">
        <v>0</v>
      </c>
      <c r="W17" s="66"/>
      <c r="X17" s="65">
        <v>20190831</v>
      </c>
    </row>
    <row r="18" spans="1:24" ht="34" customHeight="1" thickBot="1" x14ac:dyDescent="0.2">
      <c r="A18" s="76" t="s">
        <v>38</v>
      </c>
      <c r="B18" s="76"/>
      <c r="C18" s="76"/>
      <c r="D18" s="108" t="s">
        <v>242</v>
      </c>
      <c r="E18" s="108"/>
      <c r="F18" s="108"/>
      <c r="G18" s="108"/>
      <c r="H18" s="65">
        <v>240</v>
      </c>
      <c r="I18" s="66"/>
      <c r="J18" s="65">
        <v>848</v>
      </c>
      <c r="K18" s="66"/>
      <c r="L18" s="65">
        <v>152</v>
      </c>
      <c r="M18" s="66"/>
      <c r="N18" s="68">
        <v>1240</v>
      </c>
      <c r="O18" s="33"/>
      <c r="P18" s="65">
        <v>93</v>
      </c>
      <c r="Q18" s="69"/>
      <c r="R18" s="68">
        <v>420</v>
      </c>
      <c r="S18" s="66"/>
      <c r="T18" s="65">
        <v>87</v>
      </c>
      <c r="U18" s="66"/>
      <c r="V18" s="65">
        <v>600</v>
      </c>
      <c r="W18" s="66"/>
      <c r="X18" s="65" t="s">
        <v>145</v>
      </c>
    </row>
    <row r="19" spans="1:24" ht="19" thickBot="1" x14ac:dyDescent="0.2">
      <c r="A19" s="76" t="s">
        <v>39</v>
      </c>
      <c r="B19" s="126" t="s">
        <v>40</v>
      </c>
      <c r="C19" s="126"/>
      <c r="D19" s="127" t="s">
        <v>238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40" t="s">
        <v>114</v>
      </c>
      <c r="O19" s="143" t="s">
        <v>198</v>
      </c>
      <c r="P19" s="144"/>
      <c r="Q19" s="54">
        <v>1</v>
      </c>
      <c r="R19" s="149" t="s">
        <v>206</v>
      </c>
      <c r="S19" s="152"/>
      <c r="T19" s="152"/>
      <c r="U19" s="152"/>
      <c r="V19" s="152"/>
      <c r="W19" s="152"/>
      <c r="X19" s="153"/>
    </row>
    <row r="20" spans="1:24" ht="20" customHeight="1" thickBot="1" x14ac:dyDescent="0.2">
      <c r="A20" s="76"/>
      <c r="B20" s="126" t="s">
        <v>41</v>
      </c>
      <c r="C20" s="126"/>
      <c r="D20" s="127" t="s">
        <v>239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41"/>
      <c r="O20" s="145" t="s">
        <v>199</v>
      </c>
      <c r="P20" s="146"/>
      <c r="Q20" s="55">
        <v>0</v>
      </c>
      <c r="R20" s="150"/>
      <c r="S20" s="154"/>
      <c r="T20" s="154"/>
      <c r="U20" s="154"/>
      <c r="V20" s="154"/>
      <c r="W20" s="154"/>
      <c r="X20" s="155"/>
    </row>
    <row r="21" spans="1:24" ht="17" customHeight="1" thickBot="1" x14ac:dyDescent="0.2">
      <c r="A21" s="76"/>
      <c r="B21" s="126" t="s">
        <v>42</v>
      </c>
      <c r="C21" s="126"/>
      <c r="D21" s="127" t="s">
        <v>240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41"/>
      <c r="O21" s="145" t="s">
        <v>200</v>
      </c>
      <c r="P21" s="146"/>
      <c r="Q21" s="55">
        <v>9</v>
      </c>
      <c r="R21" s="150"/>
      <c r="S21" s="154"/>
      <c r="T21" s="154"/>
      <c r="U21" s="154"/>
      <c r="V21" s="154"/>
      <c r="W21" s="154"/>
      <c r="X21" s="155"/>
    </row>
    <row r="22" spans="1:24" ht="19" thickBot="1" x14ac:dyDescent="0.2">
      <c r="A22" s="86"/>
      <c r="B22" s="158" t="s">
        <v>43</v>
      </c>
      <c r="C22" s="158"/>
      <c r="D22" s="127" t="s">
        <v>241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42"/>
      <c r="O22" s="147" t="s">
        <v>201</v>
      </c>
      <c r="P22" s="148"/>
      <c r="Q22" s="56">
        <v>2</v>
      </c>
      <c r="R22" s="151"/>
      <c r="S22" s="156"/>
      <c r="T22" s="156"/>
      <c r="U22" s="156"/>
      <c r="V22" s="156"/>
      <c r="W22" s="156"/>
      <c r="X22" s="157"/>
    </row>
    <row r="23" spans="1:24" ht="14.5" customHeight="1" thickBot="1" x14ac:dyDescent="0.2">
      <c r="A23" s="131" t="s">
        <v>6</v>
      </c>
      <c r="B23" s="132"/>
      <c r="C23" s="133"/>
      <c r="D23" s="127" t="s">
        <v>205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39"/>
    </row>
    <row r="24" spans="1:24" ht="14.25" customHeight="1" thickBot="1" x14ac:dyDescent="0.2">
      <c r="A24" s="134"/>
      <c r="B24" s="96"/>
      <c r="C24" s="135"/>
      <c r="D24" s="127" t="s">
        <v>59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39"/>
    </row>
    <row r="25" spans="1:24" ht="15" thickBot="1" x14ac:dyDescent="0.2">
      <c r="A25" s="136"/>
      <c r="B25" s="137"/>
      <c r="C25" s="138"/>
      <c r="D25" s="127" t="s">
        <v>203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39"/>
    </row>
  </sheetData>
  <mergeCells count="58">
    <mergeCell ref="A23:C25"/>
    <mergeCell ref="D25:X25"/>
    <mergeCell ref="N19:N22"/>
    <mergeCell ref="O19:P19"/>
    <mergeCell ref="O20:P20"/>
    <mergeCell ref="O21:P21"/>
    <mergeCell ref="O22:P22"/>
    <mergeCell ref="R19:R22"/>
    <mergeCell ref="S19:X22"/>
    <mergeCell ref="D23:X23"/>
    <mergeCell ref="D24:X24"/>
    <mergeCell ref="A19:A22"/>
    <mergeCell ref="B21:C21"/>
    <mergeCell ref="D21:M21"/>
    <mergeCell ref="B22:C22"/>
    <mergeCell ref="D22:M22"/>
    <mergeCell ref="B20:C20"/>
    <mergeCell ref="D20:M20"/>
    <mergeCell ref="B19:C19"/>
    <mergeCell ref="D19:M19"/>
    <mergeCell ref="E4:G4"/>
    <mergeCell ref="E15:G15"/>
    <mergeCell ref="E14:G14"/>
    <mergeCell ref="E10:G10"/>
    <mergeCell ref="E11:G11"/>
    <mergeCell ref="E12:G12"/>
    <mergeCell ref="E13:G13"/>
    <mergeCell ref="E5:G5"/>
    <mergeCell ref="E6:G6"/>
    <mergeCell ref="E7:G7"/>
    <mergeCell ref="E8:G8"/>
    <mergeCell ref="E9:G9"/>
    <mergeCell ref="X2:X4"/>
    <mergeCell ref="A5:A17"/>
    <mergeCell ref="A18:C18"/>
    <mergeCell ref="D18:G18"/>
    <mergeCell ref="E17:G17"/>
    <mergeCell ref="E16:G16"/>
    <mergeCell ref="M3:M4"/>
    <mergeCell ref="P3:Q3"/>
    <mergeCell ref="R3:S3"/>
    <mergeCell ref="T3:T4"/>
    <mergeCell ref="A1:C4"/>
    <mergeCell ref="D1:G1"/>
    <mergeCell ref="H1:W1"/>
    <mergeCell ref="D2:G3"/>
    <mergeCell ref="H3:I3"/>
    <mergeCell ref="J3:K3"/>
    <mergeCell ref="P2:S2"/>
    <mergeCell ref="V2:V4"/>
    <mergeCell ref="W2:W4"/>
    <mergeCell ref="T2:U2"/>
    <mergeCell ref="U3:U4"/>
    <mergeCell ref="H2:K2"/>
    <mergeCell ref="L2:M2"/>
    <mergeCell ref="N2:N4"/>
    <mergeCell ref="O2:O4"/>
    <mergeCell ref="L3:L4"/>
  </mergeCells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zoomScale="85" workbookViewId="0">
      <pane xSplit="2" ySplit="8" topLeftCell="C9" activePane="bottomRight" state="frozenSplit"/>
      <selection pane="topRight" activeCell="C1" sqref="C1"/>
      <selection pane="bottomLeft" activeCell="A24" sqref="A24"/>
      <selection pane="bottomRight" activeCell="D35" sqref="D35"/>
    </sheetView>
  </sheetViews>
  <sheetFormatPr baseColWidth="10" defaultColWidth="8.83203125" defaultRowHeight="14" x14ac:dyDescent="0.15"/>
  <cols>
    <col min="1" max="1" width="5.83203125" bestFit="1" customWidth="1"/>
    <col min="2" max="2" width="41.33203125" bestFit="1" customWidth="1"/>
    <col min="3" max="3" width="10" customWidth="1"/>
    <col min="4" max="4" width="10.33203125" customWidth="1"/>
    <col min="5" max="5" width="14.5" customWidth="1"/>
    <col min="6" max="6" width="9.6640625" customWidth="1"/>
    <col min="7" max="7" width="5" bestFit="1" customWidth="1"/>
    <col min="8" max="8" width="5" customWidth="1"/>
    <col min="9" max="9" width="5" bestFit="1" customWidth="1"/>
    <col min="10" max="11" width="5" customWidth="1"/>
    <col min="12" max="13" width="5" bestFit="1" customWidth="1"/>
    <col min="14" max="14" width="5" customWidth="1"/>
    <col min="15" max="15" width="5" bestFit="1" customWidth="1"/>
    <col min="16" max="17" width="5" customWidth="1"/>
    <col min="18" max="18" width="3.6640625" customWidth="1"/>
    <col min="19" max="19" width="2" customWidth="1"/>
    <col min="20" max="22" width="8.83203125" bestFit="1" customWidth="1"/>
    <col min="23" max="23" width="10.6640625" bestFit="1" customWidth="1"/>
  </cols>
  <sheetData>
    <row r="1" spans="1:23" x14ac:dyDescent="0.15">
      <c r="A1" s="21" t="s">
        <v>137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4" customHeight="1" x14ac:dyDescent="0.15">
      <c r="A2" s="73" t="s">
        <v>8</v>
      </c>
      <c r="B2" s="76" t="s">
        <v>0</v>
      </c>
      <c r="C2" s="76"/>
      <c r="D2" s="76"/>
      <c r="E2" s="76"/>
      <c r="F2" s="76"/>
      <c r="G2" s="77" t="s">
        <v>90</v>
      </c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9"/>
      <c r="T2" s="77" t="s">
        <v>91</v>
      </c>
      <c r="U2" s="78"/>
      <c r="V2" s="78"/>
      <c r="W2" s="79"/>
    </row>
    <row r="3" spans="1:23" ht="14" customHeight="1" x14ac:dyDescent="0.15">
      <c r="A3" s="74"/>
      <c r="B3" s="8" t="s">
        <v>1</v>
      </c>
      <c r="C3" s="76" t="s">
        <v>47</v>
      </c>
      <c r="D3" s="76"/>
      <c r="E3" s="76"/>
      <c r="F3" s="76"/>
      <c r="G3" s="77" t="s">
        <v>87</v>
      </c>
      <c r="H3" s="78"/>
      <c r="I3" s="78"/>
      <c r="J3" s="78"/>
      <c r="K3" s="78"/>
      <c r="L3" s="78"/>
      <c r="M3" s="76" t="s">
        <v>89</v>
      </c>
      <c r="N3" s="76"/>
      <c r="O3" s="76"/>
      <c r="P3" s="76"/>
      <c r="Q3" s="76"/>
      <c r="R3" s="76"/>
      <c r="S3" s="76"/>
      <c r="T3" s="77" t="s">
        <v>92</v>
      </c>
      <c r="U3" s="78"/>
      <c r="V3" s="76" t="s">
        <v>93</v>
      </c>
      <c r="W3" s="76"/>
    </row>
    <row r="4" spans="1:23" x14ac:dyDescent="0.15">
      <c r="A4" s="74"/>
      <c r="B4" s="8" t="s">
        <v>2</v>
      </c>
      <c r="C4" s="3" t="s">
        <v>3</v>
      </c>
      <c r="D4" s="3" t="s">
        <v>4</v>
      </c>
      <c r="E4" s="3" t="s">
        <v>5</v>
      </c>
      <c r="F4" s="3" t="s">
        <v>79</v>
      </c>
      <c r="G4" s="76" t="s">
        <v>72</v>
      </c>
      <c r="H4" s="76"/>
      <c r="I4" s="76"/>
      <c r="J4" s="76"/>
      <c r="K4" s="76"/>
      <c r="L4" s="76"/>
      <c r="M4" s="80" t="s">
        <v>88</v>
      </c>
      <c r="N4" s="81"/>
      <c r="O4" s="81"/>
      <c r="P4" s="81"/>
      <c r="Q4" s="81"/>
      <c r="R4" s="81"/>
      <c r="S4" s="82"/>
      <c r="T4" s="77" t="s">
        <v>73</v>
      </c>
      <c r="U4" s="79"/>
      <c r="V4" s="80" t="s">
        <v>74</v>
      </c>
      <c r="W4" s="82"/>
    </row>
    <row r="5" spans="1:23" ht="31" customHeight="1" x14ac:dyDescent="0.15">
      <c r="A5" s="74"/>
      <c r="B5" s="83" t="s">
        <v>139</v>
      </c>
      <c r="C5" s="86" t="s">
        <v>52</v>
      </c>
      <c r="D5" s="86" t="s">
        <v>53</v>
      </c>
      <c r="E5" s="86" t="s">
        <v>7</v>
      </c>
      <c r="F5" s="86" t="s">
        <v>80</v>
      </c>
      <c r="G5" s="76" t="s">
        <v>45</v>
      </c>
      <c r="H5" s="76"/>
      <c r="I5" s="89" t="s">
        <v>85</v>
      </c>
      <c r="J5" s="83"/>
      <c r="K5" s="89" t="s">
        <v>86</v>
      </c>
      <c r="L5" s="83"/>
      <c r="M5" s="89" t="s">
        <v>46</v>
      </c>
      <c r="N5" s="83"/>
      <c r="O5" s="89" t="s">
        <v>97</v>
      </c>
      <c r="P5" s="83"/>
      <c r="Q5" s="89" t="s">
        <v>98</v>
      </c>
      <c r="R5" s="95"/>
      <c r="S5" s="83"/>
      <c r="T5" s="86" t="s">
        <v>94</v>
      </c>
      <c r="U5" s="86" t="s">
        <v>107</v>
      </c>
      <c r="V5" s="86" t="s">
        <v>95</v>
      </c>
      <c r="W5" s="86" t="s">
        <v>96</v>
      </c>
    </row>
    <row r="6" spans="1:23" ht="14.5" hidden="1" customHeight="1" x14ac:dyDescent="0.15">
      <c r="A6" s="74"/>
      <c r="B6" s="84"/>
      <c r="C6" s="87"/>
      <c r="D6" s="87"/>
      <c r="E6" s="87"/>
      <c r="F6" s="87"/>
      <c r="G6" s="76"/>
      <c r="H6" s="76"/>
      <c r="I6" s="90"/>
      <c r="J6" s="84"/>
      <c r="K6" s="90"/>
      <c r="L6" s="84"/>
      <c r="M6" s="90"/>
      <c r="N6" s="84"/>
      <c r="O6" s="90"/>
      <c r="P6" s="84"/>
      <c r="Q6" s="90"/>
      <c r="R6" s="96"/>
      <c r="S6" s="84"/>
      <c r="T6" s="87"/>
      <c r="U6" s="87"/>
      <c r="V6" s="87"/>
      <c r="W6" s="87"/>
    </row>
    <row r="7" spans="1:23" ht="11" hidden="1" customHeight="1" x14ac:dyDescent="0.15">
      <c r="A7" s="74"/>
      <c r="B7" s="84"/>
      <c r="C7" s="87"/>
      <c r="D7" s="87"/>
      <c r="E7" s="87"/>
      <c r="F7" s="87"/>
      <c r="G7" s="76"/>
      <c r="H7" s="76"/>
      <c r="I7" s="91"/>
      <c r="J7" s="92"/>
      <c r="K7" s="91"/>
      <c r="L7" s="92"/>
      <c r="M7" s="91"/>
      <c r="N7" s="92"/>
      <c r="O7" s="91"/>
      <c r="P7" s="92"/>
      <c r="Q7" s="90"/>
      <c r="R7" s="96"/>
      <c r="S7" s="84"/>
      <c r="T7" s="87"/>
      <c r="U7" s="87"/>
      <c r="V7" s="87"/>
      <c r="W7" s="87"/>
    </row>
    <row r="8" spans="1:23" ht="29" thickBot="1" x14ac:dyDescent="0.2">
      <c r="A8" s="75"/>
      <c r="B8" s="85"/>
      <c r="C8" s="88"/>
      <c r="D8" s="88"/>
      <c r="E8" s="88"/>
      <c r="F8" s="88"/>
      <c r="G8" s="7" t="s">
        <v>81</v>
      </c>
      <c r="H8" s="7" t="s">
        <v>82</v>
      </c>
      <c r="I8" s="7" t="s">
        <v>81</v>
      </c>
      <c r="J8" s="7" t="s">
        <v>83</v>
      </c>
      <c r="K8" s="7" t="s">
        <v>81</v>
      </c>
      <c r="L8" s="7" t="s">
        <v>84</v>
      </c>
      <c r="M8" s="7" t="s">
        <v>81</v>
      </c>
      <c r="N8" s="7" t="s">
        <v>84</v>
      </c>
      <c r="O8" s="7" t="s">
        <v>81</v>
      </c>
      <c r="P8" s="7" t="s">
        <v>84</v>
      </c>
      <c r="Q8" s="7" t="s">
        <v>81</v>
      </c>
      <c r="R8" s="76" t="s">
        <v>84</v>
      </c>
      <c r="S8" s="76"/>
      <c r="T8" s="88"/>
      <c r="U8" s="88"/>
      <c r="V8" s="88"/>
      <c r="W8" s="88"/>
    </row>
    <row r="9" spans="1:23" ht="15" thickBot="1" x14ac:dyDescent="0.2">
      <c r="A9" s="5">
        <v>1</v>
      </c>
      <c r="B9" s="4" t="s">
        <v>60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93"/>
      <c r="S9" s="94"/>
      <c r="T9" s="1"/>
      <c r="U9" s="15"/>
      <c r="V9" s="1"/>
      <c r="W9" s="15"/>
    </row>
    <row r="10" spans="1:23" ht="15" thickBot="1" x14ac:dyDescent="0.2">
      <c r="A10" s="5">
        <v>1.1000000000000001</v>
      </c>
      <c r="B10" s="6" t="s">
        <v>61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93"/>
      <c r="S10" s="94"/>
      <c r="T10" s="1"/>
      <c r="U10" s="15"/>
      <c r="V10" s="1"/>
      <c r="W10" s="15"/>
    </row>
    <row r="11" spans="1:23" ht="15" thickBot="1" x14ac:dyDescent="0.2">
      <c r="A11" s="5" t="s">
        <v>62</v>
      </c>
      <c r="B11" s="6" t="s">
        <v>115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93"/>
      <c r="S11" s="94"/>
      <c r="T11" s="1"/>
      <c r="U11" s="15"/>
      <c r="V11" s="1"/>
      <c r="W11" s="15"/>
    </row>
    <row r="12" spans="1:23" ht="15" thickBot="1" x14ac:dyDescent="0.2">
      <c r="A12" s="5" t="s">
        <v>64</v>
      </c>
      <c r="B12" s="6" t="s">
        <v>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93"/>
      <c r="S12" s="94"/>
      <c r="T12" s="1"/>
      <c r="U12" s="15"/>
      <c r="V12" s="1"/>
      <c r="W12" s="15"/>
    </row>
    <row r="13" spans="1:23" ht="15" thickBot="1" x14ac:dyDescent="0.2">
      <c r="A13" s="5">
        <v>1.2</v>
      </c>
      <c r="B13" s="6" t="s">
        <v>61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93"/>
      <c r="S13" s="94"/>
      <c r="T13" s="1"/>
      <c r="U13" s="15"/>
      <c r="V13" s="1"/>
      <c r="W13" s="15"/>
    </row>
    <row r="14" spans="1:23" ht="15" thickBot="1" x14ac:dyDescent="0.2">
      <c r="A14" s="5" t="s">
        <v>66</v>
      </c>
      <c r="B14" s="6" t="s">
        <v>99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93"/>
      <c r="S14" s="94"/>
      <c r="T14" s="1"/>
      <c r="U14" s="15"/>
      <c r="V14" s="1"/>
      <c r="W14" s="15"/>
    </row>
    <row r="15" spans="1:23" ht="15" thickBot="1" x14ac:dyDescent="0.2">
      <c r="A15" s="5" t="s">
        <v>67</v>
      </c>
      <c r="B15" s="6" t="s">
        <v>65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93"/>
      <c r="S15" s="94"/>
      <c r="T15" s="1"/>
      <c r="U15" s="15"/>
      <c r="V15" s="1"/>
      <c r="W15" s="15"/>
    </row>
    <row r="16" spans="1:23" ht="15" thickBot="1" x14ac:dyDescent="0.2">
      <c r="A16" s="5">
        <v>1.3</v>
      </c>
      <c r="B16" s="6" t="s">
        <v>61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93"/>
      <c r="S16" s="94"/>
      <c r="T16" s="1"/>
      <c r="U16" s="15"/>
      <c r="V16" s="1"/>
      <c r="W16" s="15"/>
    </row>
    <row r="17" spans="1:23" ht="15" thickBot="1" x14ac:dyDescent="0.2">
      <c r="A17" s="5" t="s">
        <v>68</v>
      </c>
      <c r="B17" s="6" t="s">
        <v>63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93"/>
      <c r="S17" s="94"/>
      <c r="T17" s="1"/>
      <c r="U17" s="15"/>
      <c r="V17" s="1"/>
      <c r="W17" s="15"/>
    </row>
    <row r="18" spans="1:23" ht="15" thickBot="1" x14ac:dyDescent="0.2">
      <c r="A18" s="5" t="s">
        <v>69</v>
      </c>
      <c r="B18" s="6" t="s">
        <v>65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93"/>
      <c r="S18" s="94"/>
      <c r="T18" s="1"/>
      <c r="U18" s="15"/>
      <c r="V18" s="1"/>
      <c r="W18" s="15"/>
    </row>
    <row r="19" spans="1:23" ht="15" thickBot="1" x14ac:dyDescent="0.2">
      <c r="A19" s="5">
        <v>1.4</v>
      </c>
      <c r="B19" s="6" t="s">
        <v>61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93"/>
      <c r="S19" s="94"/>
      <c r="T19" s="1"/>
      <c r="U19" s="15"/>
      <c r="V19" s="1"/>
      <c r="W19" s="15"/>
    </row>
    <row r="20" spans="1:23" ht="15" thickBot="1" x14ac:dyDescent="0.2">
      <c r="A20" s="5" t="s">
        <v>70</v>
      </c>
      <c r="B20" s="6" t="s">
        <v>63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93"/>
      <c r="S20" s="94"/>
      <c r="T20" s="1"/>
      <c r="U20" s="15"/>
      <c r="V20" s="1"/>
      <c r="W20" s="15"/>
    </row>
    <row r="21" spans="1:23" x14ac:dyDescent="0.15">
      <c r="A21" s="3" t="s">
        <v>54</v>
      </c>
      <c r="B21" s="2" t="s">
        <v>75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93"/>
      <c r="S21" s="94"/>
      <c r="T21" s="159"/>
      <c r="U21" s="160"/>
      <c r="V21" s="160"/>
      <c r="W21" s="161"/>
    </row>
    <row r="22" spans="1:23" x14ac:dyDescent="0.15">
      <c r="A22" s="3" t="s">
        <v>55</v>
      </c>
      <c r="B22" s="9" t="s">
        <v>116</v>
      </c>
      <c r="C22" s="77" t="s">
        <v>103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16"/>
      <c r="U22" s="9"/>
      <c r="V22" s="17"/>
      <c r="W22" s="12"/>
    </row>
    <row r="23" spans="1:23" ht="14.5" customHeight="1" x14ac:dyDescent="0.15">
      <c r="A23" s="3" t="s">
        <v>56</v>
      </c>
      <c r="B23" s="3" t="s">
        <v>117</v>
      </c>
      <c r="C23" s="77" t="s">
        <v>130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163"/>
      <c r="U23" s="164"/>
      <c r="V23" s="164"/>
      <c r="W23" s="165"/>
    </row>
    <row r="24" spans="1:23" ht="31.5" customHeight="1" x14ac:dyDescent="0.15">
      <c r="A24" s="3" t="s">
        <v>44</v>
      </c>
      <c r="B24" s="3" t="s">
        <v>118</v>
      </c>
      <c r="C24" s="77" t="s">
        <v>102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162"/>
      <c r="U24" s="162"/>
      <c r="V24" s="162"/>
      <c r="W24" s="162"/>
    </row>
    <row r="25" spans="1:23" ht="17" customHeight="1" x14ac:dyDescent="0.15">
      <c r="A25" s="3" t="s">
        <v>207</v>
      </c>
      <c r="B25" s="3" t="s">
        <v>195</v>
      </c>
      <c r="C25" s="76" t="s">
        <v>71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162"/>
      <c r="U25" s="162"/>
      <c r="V25" s="162"/>
      <c r="W25" s="162"/>
    </row>
    <row r="26" spans="1:23" ht="80" customHeight="1" x14ac:dyDescent="0.15">
      <c r="A26" s="3" t="s">
        <v>6</v>
      </c>
      <c r="B26" s="97" t="s">
        <v>258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9"/>
    </row>
    <row r="35" spans="2:2" x14ac:dyDescent="0.15">
      <c r="B35" s="10"/>
    </row>
    <row r="36" spans="2:2" x14ac:dyDescent="0.15">
      <c r="B36" s="10"/>
    </row>
    <row r="37" spans="2:2" x14ac:dyDescent="0.15">
      <c r="B37" s="10"/>
    </row>
    <row r="38" spans="2:2" x14ac:dyDescent="0.15">
      <c r="B38" s="10"/>
    </row>
    <row r="39" spans="2:2" x14ac:dyDescent="0.15">
      <c r="B39" s="10"/>
    </row>
    <row r="40" spans="2:2" x14ac:dyDescent="0.15">
      <c r="B40" s="10"/>
    </row>
  </sheetData>
  <mergeCells count="51">
    <mergeCell ref="B26:W26"/>
    <mergeCell ref="C22:S22"/>
    <mergeCell ref="C24:S24"/>
    <mergeCell ref="T24:W24"/>
    <mergeCell ref="T25:W25"/>
    <mergeCell ref="C25:S25"/>
    <mergeCell ref="T23:W23"/>
    <mergeCell ref="A2:A8"/>
    <mergeCell ref="G3:L3"/>
    <mergeCell ref="M3:S3"/>
    <mergeCell ref="C23:S23"/>
    <mergeCell ref="G5:H7"/>
    <mergeCell ref="I5:J7"/>
    <mergeCell ref="K5:L7"/>
    <mergeCell ref="M5:N7"/>
    <mergeCell ref="O5:P7"/>
    <mergeCell ref="B5:B8"/>
    <mergeCell ref="G4:L4"/>
    <mergeCell ref="G2:S2"/>
    <mergeCell ref="B2:F2"/>
    <mergeCell ref="C3:F3"/>
    <mergeCell ref="M4:S4"/>
    <mergeCell ref="C5:C8"/>
    <mergeCell ref="D5:D8"/>
    <mergeCell ref="E5:E8"/>
    <mergeCell ref="F5:F8"/>
    <mergeCell ref="Q5:S7"/>
    <mergeCell ref="R8:S8"/>
    <mergeCell ref="T5:T8"/>
    <mergeCell ref="U5:U8"/>
    <mergeCell ref="V5:V8"/>
    <mergeCell ref="W5:W8"/>
    <mergeCell ref="T2:W2"/>
    <mergeCell ref="T4:U4"/>
    <mergeCell ref="V4:W4"/>
    <mergeCell ref="T3:U3"/>
    <mergeCell ref="V3:W3"/>
    <mergeCell ref="R9:S9"/>
    <mergeCell ref="R10:S10"/>
    <mergeCell ref="R11:S11"/>
    <mergeCell ref="R12:S12"/>
    <mergeCell ref="R13:S13"/>
    <mergeCell ref="T21:W21"/>
    <mergeCell ref="R19:S19"/>
    <mergeCell ref="R20:S20"/>
    <mergeCell ref="R21:S21"/>
    <mergeCell ref="R14:S14"/>
    <mergeCell ref="R15:S15"/>
    <mergeCell ref="R16:S16"/>
    <mergeCell ref="R17:S17"/>
    <mergeCell ref="R18:S18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5"/>
  <sheetViews>
    <sheetView topLeftCell="A6" zoomScale="85" zoomScaleNormal="85" zoomScalePageLayoutView="85" workbookViewId="0">
      <selection activeCell="T2" sqref="T2:U2"/>
    </sheetView>
  </sheetViews>
  <sheetFormatPr baseColWidth="10" defaultColWidth="8.83203125" defaultRowHeight="14" x14ac:dyDescent="0.15"/>
  <cols>
    <col min="1" max="1" width="6.1640625" customWidth="1"/>
    <col min="2" max="2" width="7.6640625" customWidth="1"/>
    <col min="3" max="3" width="6.6640625" customWidth="1"/>
    <col min="4" max="4" width="34.83203125" customWidth="1"/>
    <col min="5" max="5" width="12" customWidth="1"/>
    <col min="6" max="6" width="11.5" customWidth="1"/>
    <col min="7" max="7" width="16.6640625" customWidth="1"/>
    <col min="8" max="8" width="9.1640625" customWidth="1"/>
    <col min="9" max="9" width="10.1640625" customWidth="1"/>
    <col min="10" max="10" width="8.83203125" customWidth="1"/>
    <col min="11" max="11" width="8.83203125" bestFit="1" customWidth="1"/>
    <col min="12" max="12" width="7.83203125" bestFit="1" customWidth="1"/>
    <col min="13" max="13" width="8.83203125" bestFit="1" customWidth="1"/>
    <col min="16" max="16" width="9.6640625" customWidth="1"/>
    <col min="17" max="17" width="10.6640625" customWidth="1"/>
    <col min="19" max="19" width="10.5" customWidth="1"/>
    <col min="21" max="21" width="10" customWidth="1"/>
    <col min="24" max="24" width="12.1640625" customWidth="1"/>
  </cols>
  <sheetData>
    <row r="1" spans="1:24" ht="14.5" customHeight="1" x14ac:dyDescent="0.15">
      <c r="A1" s="116" t="s">
        <v>140</v>
      </c>
      <c r="B1" s="117"/>
      <c r="C1" s="118"/>
      <c r="D1" s="76" t="s">
        <v>9</v>
      </c>
      <c r="E1" s="76"/>
      <c r="F1" s="76"/>
      <c r="G1" s="76"/>
      <c r="H1" s="77" t="s">
        <v>131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9"/>
      <c r="X1" s="12" t="s">
        <v>10</v>
      </c>
    </row>
    <row r="2" spans="1:24" ht="18" customHeight="1" x14ac:dyDescent="0.15">
      <c r="A2" s="119"/>
      <c r="B2" s="120"/>
      <c r="C2" s="121"/>
      <c r="D2" s="89" t="s">
        <v>57</v>
      </c>
      <c r="E2" s="95"/>
      <c r="F2" s="95"/>
      <c r="G2" s="83"/>
      <c r="H2" s="77" t="s">
        <v>119</v>
      </c>
      <c r="I2" s="78"/>
      <c r="J2" s="78"/>
      <c r="K2" s="79"/>
      <c r="L2" s="77" t="s">
        <v>120</v>
      </c>
      <c r="M2" s="78"/>
      <c r="N2" s="86" t="s">
        <v>127</v>
      </c>
      <c r="O2" s="86" t="s">
        <v>109</v>
      </c>
      <c r="P2" s="77" t="s">
        <v>123</v>
      </c>
      <c r="Q2" s="78"/>
      <c r="R2" s="78"/>
      <c r="S2" s="79"/>
      <c r="T2" s="77" t="s">
        <v>124</v>
      </c>
      <c r="U2" s="78"/>
      <c r="V2" s="86" t="s">
        <v>132</v>
      </c>
      <c r="W2" s="86" t="s">
        <v>128</v>
      </c>
      <c r="X2" s="86" t="s">
        <v>196</v>
      </c>
    </row>
    <row r="3" spans="1:24" ht="29" customHeight="1" x14ac:dyDescent="0.15">
      <c r="A3" s="119"/>
      <c r="B3" s="120"/>
      <c r="C3" s="121"/>
      <c r="D3" s="35" t="s">
        <v>188</v>
      </c>
      <c r="E3" s="76" t="s">
        <v>58</v>
      </c>
      <c r="F3" s="76"/>
      <c r="G3" s="76"/>
      <c r="H3" s="77" t="s">
        <v>121</v>
      </c>
      <c r="I3" s="79"/>
      <c r="J3" s="115" t="s">
        <v>122</v>
      </c>
      <c r="K3" s="115"/>
      <c r="L3" s="102" t="s">
        <v>133</v>
      </c>
      <c r="M3" s="104" t="s">
        <v>134</v>
      </c>
      <c r="N3" s="87"/>
      <c r="O3" s="87"/>
      <c r="P3" s="77" t="s">
        <v>125</v>
      </c>
      <c r="Q3" s="79"/>
      <c r="R3" s="115" t="s">
        <v>126</v>
      </c>
      <c r="S3" s="115"/>
      <c r="T3" s="102" t="s">
        <v>135</v>
      </c>
      <c r="U3" s="104" t="s">
        <v>136</v>
      </c>
      <c r="V3" s="87"/>
      <c r="W3" s="87"/>
      <c r="X3" s="87"/>
    </row>
    <row r="4" spans="1:24" ht="64" customHeight="1" thickBot="1" x14ac:dyDescent="0.2">
      <c r="A4" s="122"/>
      <c r="B4" s="123"/>
      <c r="C4" s="124"/>
      <c r="D4" s="47" t="s">
        <v>146</v>
      </c>
      <c r="E4" s="86"/>
      <c r="F4" s="86"/>
      <c r="G4" s="86"/>
      <c r="H4" s="9" t="s">
        <v>104</v>
      </c>
      <c r="I4" s="12" t="s">
        <v>105</v>
      </c>
      <c r="J4" s="13" t="s">
        <v>108</v>
      </c>
      <c r="K4" s="18" t="s">
        <v>106</v>
      </c>
      <c r="L4" s="103"/>
      <c r="M4" s="104"/>
      <c r="N4" s="88"/>
      <c r="O4" s="88"/>
      <c r="P4" s="9" t="s">
        <v>253</v>
      </c>
      <c r="Q4" s="12" t="s">
        <v>111</v>
      </c>
      <c r="R4" s="13" t="s">
        <v>112</v>
      </c>
      <c r="S4" s="18" t="s">
        <v>113</v>
      </c>
      <c r="T4" s="103"/>
      <c r="U4" s="104"/>
      <c r="V4" s="88"/>
      <c r="W4" s="88"/>
      <c r="X4" s="88"/>
    </row>
    <row r="5" spans="1:24" ht="19" thickBot="1" x14ac:dyDescent="0.2">
      <c r="A5" s="105"/>
      <c r="B5" s="12" t="s">
        <v>12</v>
      </c>
      <c r="C5" s="12" t="s">
        <v>13</v>
      </c>
      <c r="D5" s="20" t="str">
        <f ca="1">INDEX(INDIRECT($D$4&amp;"!B:B"),2)</f>
        <v>项目总收益―总投入≥0</v>
      </c>
      <c r="E5" s="169"/>
      <c r="F5" s="170"/>
      <c r="G5" s="171"/>
      <c r="H5" s="48"/>
      <c r="I5" s="32"/>
      <c r="J5" s="31"/>
      <c r="K5" s="32"/>
      <c r="L5" s="31"/>
      <c r="M5" s="32"/>
      <c r="N5" s="31"/>
      <c r="O5" s="32"/>
      <c r="P5" s="31"/>
      <c r="Q5" s="32"/>
      <c r="R5" s="31"/>
      <c r="S5" s="32"/>
      <c r="T5" s="31"/>
      <c r="U5" s="32"/>
      <c r="V5" s="31"/>
      <c r="W5" s="32"/>
      <c r="X5" s="31"/>
    </row>
    <row r="6" spans="1:24" ht="19" thickBot="1" x14ac:dyDescent="0.2">
      <c r="A6" s="106"/>
      <c r="B6" s="12" t="s">
        <v>14</v>
      </c>
      <c r="C6" s="12" t="s">
        <v>15</v>
      </c>
      <c r="D6" s="20" t="str">
        <f ca="1">INDEX(INDIRECT($D$4&amp;"!B:B"),3)</f>
        <v>累计净利润≥总投入的50％</v>
      </c>
      <c r="E6" s="166"/>
      <c r="F6" s="167"/>
      <c r="G6" s="168"/>
      <c r="H6" s="48"/>
      <c r="I6" s="32"/>
      <c r="J6" s="31"/>
      <c r="K6" s="32"/>
      <c r="L6" s="31"/>
      <c r="M6" s="32"/>
      <c r="N6" s="31"/>
      <c r="O6" s="32"/>
      <c r="P6" s="31"/>
      <c r="Q6" s="32"/>
      <c r="R6" s="31"/>
      <c r="S6" s="32"/>
      <c r="T6" s="31"/>
      <c r="U6" s="32"/>
      <c r="V6" s="31"/>
      <c r="W6" s="32"/>
      <c r="X6" s="31"/>
    </row>
    <row r="7" spans="1:24" ht="19" thickBot="1" x14ac:dyDescent="0.2">
      <c r="A7" s="106"/>
      <c r="B7" s="12" t="s">
        <v>16</v>
      </c>
      <c r="C7" s="12" t="s">
        <v>17</v>
      </c>
      <c r="D7" s="20" t="str">
        <f ca="1">INDEX(INDIRECT($D$4&amp;"!B:B"),4)</f>
        <v>销量≥盈亏平衡点或累计净利润≥0</v>
      </c>
      <c r="E7" s="166"/>
      <c r="F7" s="167"/>
      <c r="G7" s="168"/>
      <c r="H7" s="48"/>
      <c r="I7" s="32"/>
      <c r="J7" s="31"/>
      <c r="K7" s="32"/>
      <c r="L7" s="31"/>
      <c r="M7" s="32"/>
      <c r="N7" s="31"/>
      <c r="O7" s="32"/>
      <c r="P7" s="31"/>
      <c r="Q7" s="32"/>
      <c r="R7" s="31"/>
      <c r="S7" s="32"/>
      <c r="T7" s="31"/>
      <c r="U7" s="32"/>
      <c r="V7" s="31"/>
      <c r="W7" s="32"/>
      <c r="X7" s="31"/>
    </row>
    <row r="8" spans="1:24" ht="19" thickBot="1" x14ac:dyDescent="0.2">
      <c r="A8" s="106"/>
      <c r="B8" s="12" t="s">
        <v>18</v>
      </c>
      <c r="C8" s="12" t="s">
        <v>19</v>
      </c>
      <c r="D8" s="20" t="str">
        <f ca="1">INDEX(INDIRECT($D$4&amp;"!B:B"),5)</f>
        <v>销量≥盈亏平衡点数量的30％</v>
      </c>
      <c r="E8" s="166"/>
      <c r="F8" s="167"/>
      <c r="G8" s="168"/>
      <c r="H8" s="48"/>
      <c r="I8" s="32"/>
      <c r="J8" s="31"/>
      <c r="K8" s="32"/>
      <c r="L8" s="31"/>
      <c r="M8" s="32"/>
      <c r="N8" s="31"/>
      <c r="O8" s="32"/>
      <c r="P8" s="31"/>
      <c r="Q8" s="32"/>
      <c r="R8" s="31"/>
      <c r="S8" s="32"/>
      <c r="T8" s="31"/>
      <c r="U8" s="32"/>
      <c r="V8" s="31"/>
      <c r="W8" s="32"/>
      <c r="X8" s="31"/>
    </row>
    <row r="9" spans="1:24" ht="19" thickBot="1" x14ac:dyDescent="0.2">
      <c r="A9" s="106"/>
      <c r="B9" s="12" t="s">
        <v>20</v>
      </c>
      <c r="C9" s="12" t="s">
        <v>21</v>
      </c>
      <c r="D9" s="20" t="str">
        <f ca="1">INDEX(INDIRECT($D$4&amp;"!B:B"),6)</f>
        <v>实现大批量商业化生产，产品质量合格</v>
      </c>
      <c r="E9" s="166"/>
      <c r="F9" s="167"/>
      <c r="G9" s="168"/>
      <c r="H9" s="48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</row>
    <row r="10" spans="1:24" ht="19" thickBot="1" x14ac:dyDescent="0.2">
      <c r="A10" s="106"/>
      <c r="B10" s="12" t="s">
        <v>22</v>
      </c>
      <c r="C10" s="12" t="s">
        <v>23</v>
      </c>
      <c r="D10" s="20" t="str">
        <f ca="1">INDEX(INDIRECT($D$4&amp;"!B:B"),7)</f>
        <v>小批试产合格、生产条件完备、工艺成熟</v>
      </c>
      <c r="E10" s="166"/>
      <c r="F10" s="167"/>
      <c r="G10" s="168"/>
      <c r="H10" s="48"/>
      <c r="I10" s="32"/>
      <c r="J10" s="31"/>
      <c r="K10" s="32"/>
      <c r="L10" s="31"/>
      <c r="M10" s="32"/>
      <c r="N10" s="31"/>
      <c r="O10" s="32"/>
      <c r="P10" s="31"/>
      <c r="Q10" s="32"/>
      <c r="R10" s="31"/>
      <c r="S10" s="32"/>
      <c r="T10" s="31"/>
      <c r="U10" s="32"/>
      <c r="V10" s="31"/>
      <c r="W10" s="32"/>
      <c r="X10" s="31"/>
    </row>
    <row r="11" spans="1:24" ht="19" thickBot="1" x14ac:dyDescent="0.2">
      <c r="A11" s="106"/>
      <c r="B11" s="14" t="s">
        <v>24</v>
      </c>
      <c r="C11" s="14" t="s">
        <v>25</v>
      </c>
      <c r="D11" s="20" t="str">
        <f ca="1">INDEX(INDIRECT($D$4&amp;"!B:B"),8)</f>
        <v>工程样机系统运行、例行环境试验合格</v>
      </c>
      <c r="E11" s="166"/>
      <c r="F11" s="167"/>
      <c r="G11" s="168"/>
      <c r="H11" s="48"/>
      <c r="I11" s="32"/>
      <c r="J11" s="31"/>
      <c r="K11" s="32"/>
      <c r="L11" s="31"/>
      <c r="M11" s="32"/>
      <c r="N11" s="31"/>
      <c r="O11" s="32"/>
      <c r="P11" s="31"/>
      <c r="Q11" s="32"/>
      <c r="R11" s="31"/>
      <c r="S11" s="32"/>
      <c r="T11" s="31"/>
      <c r="U11" s="32"/>
      <c r="V11" s="31"/>
      <c r="W11" s="32"/>
      <c r="X11" s="31"/>
    </row>
    <row r="12" spans="1:24" ht="19" thickBot="1" x14ac:dyDescent="0.2">
      <c r="A12" s="106"/>
      <c r="B12" s="14" t="s">
        <v>26</v>
      </c>
      <c r="C12" s="14" t="s">
        <v>27</v>
      </c>
      <c r="D12" s="20" t="str">
        <f ca="1">INDEX(INDIRECT($D$4&amp;"!B:B"),9)</f>
        <v>正式功能样机演示测试合格、工艺验证可行</v>
      </c>
      <c r="E12" s="166"/>
      <c r="F12" s="167"/>
      <c r="G12" s="168"/>
      <c r="H12" s="48"/>
      <c r="I12" s="32"/>
      <c r="J12" s="31"/>
      <c r="K12" s="32"/>
      <c r="L12" s="31"/>
      <c r="M12" s="32"/>
      <c r="N12" s="31"/>
      <c r="O12" s="32"/>
      <c r="P12" s="31"/>
      <c r="Q12" s="32"/>
      <c r="R12" s="31"/>
      <c r="S12" s="32"/>
      <c r="T12" s="31"/>
      <c r="U12" s="32"/>
      <c r="V12" s="31"/>
      <c r="W12" s="32"/>
      <c r="X12" s="31"/>
    </row>
    <row r="13" spans="1:24" ht="19" thickBot="1" x14ac:dyDescent="0.2">
      <c r="A13" s="106"/>
      <c r="B13" s="14" t="s">
        <v>28</v>
      </c>
      <c r="C13" s="14" t="s">
        <v>29</v>
      </c>
      <c r="D13" s="20" t="str">
        <f ca="1">INDEX(INDIRECT($D$4&amp;"!B:B"),10)</f>
        <v>初级功能样品、图纸＋工艺设计、测试通过</v>
      </c>
      <c r="E13" s="166"/>
      <c r="F13" s="167"/>
      <c r="G13" s="168"/>
      <c r="H13" s="48"/>
      <c r="I13" s="32"/>
      <c r="J13" s="31"/>
      <c r="K13" s="32"/>
      <c r="L13" s="31"/>
      <c r="M13" s="32"/>
      <c r="N13" s="31"/>
      <c r="O13" s="32"/>
      <c r="P13" s="31"/>
      <c r="Q13" s="32"/>
      <c r="R13" s="31"/>
      <c r="S13" s="32"/>
      <c r="T13" s="31"/>
      <c r="U13" s="32"/>
      <c r="V13" s="31"/>
      <c r="W13" s="32"/>
      <c r="X13" s="31"/>
    </row>
    <row r="14" spans="1:24" ht="19" thickBot="1" x14ac:dyDescent="0.2">
      <c r="A14" s="106"/>
      <c r="B14" s="14" t="s">
        <v>30</v>
      </c>
      <c r="C14" s="14" t="s">
        <v>33</v>
      </c>
      <c r="D14" s="20" t="str">
        <f ca="1">INDEX(INDIRECT($D$4&amp;"!B:B"),11)</f>
        <v>关键功能、方法经过实验验证能够实现</v>
      </c>
      <c r="E14" s="166"/>
      <c r="F14" s="167"/>
      <c r="G14" s="168"/>
      <c r="H14" s="48"/>
      <c r="I14" s="32"/>
      <c r="J14" s="31"/>
      <c r="K14" s="32"/>
      <c r="L14" s="31"/>
      <c r="M14" s="32"/>
      <c r="N14" s="31"/>
      <c r="O14" s="32"/>
      <c r="P14" s="31"/>
      <c r="Q14" s="32"/>
      <c r="R14" s="31"/>
      <c r="S14" s="32"/>
      <c r="T14" s="31"/>
      <c r="U14" s="32"/>
      <c r="V14" s="31"/>
      <c r="W14" s="32"/>
      <c r="X14" s="31"/>
    </row>
    <row r="15" spans="1:24" ht="19" thickBot="1" x14ac:dyDescent="0.2">
      <c r="A15" s="106"/>
      <c r="B15" s="12" t="s">
        <v>32</v>
      </c>
      <c r="C15" s="12" t="s">
        <v>31</v>
      </c>
      <c r="D15" s="20" t="str">
        <f ca="1">INDEX(INDIRECT($D$4&amp;"!B:B"),12)</f>
        <v>在实验室里原理模型仿真验证结论成立</v>
      </c>
      <c r="E15" s="166"/>
      <c r="F15" s="167"/>
      <c r="G15" s="168"/>
      <c r="H15" s="48"/>
      <c r="I15" s="32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</row>
    <row r="16" spans="1:24" ht="19" thickBot="1" x14ac:dyDescent="0.2">
      <c r="A16" s="106"/>
      <c r="B16" s="12" t="s">
        <v>34</v>
      </c>
      <c r="C16" s="12" t="s">
        <v>35</v>
      </c>
      <c r="D16" s="20" t="str">
        <f ca="1">INDEX(INDIRECT($D$4&amp;"!B:B"),13)</f>
        <v>提出了满足需求或解决问题的技术方案</v>
      </c>
      <c r="E16" s="166"/>
      <c r="F16" s="167"/>
      <c r="G16" s="168"/>
      <c r="H16" s="48"/>
      <c r="I16" s="32"/>
      <c r="J16" s="31"/>
      <c r="K16" s="32"/>
      <c r="L16" s="31"/>
      <c r="M16" s="32"/>
      <c r="N16" s="31"/>
      <c r="O16" s="32"/>
      <c r="P16" s="31"/>
      <c r="Q16" s="32"/>
      <c r="R16" s="31"/>
      <c r="S16" s="32"/>
      <c r="T16" s="31"/>
      <c r="U16" s="32"/>
      <c r="V16" s="31"/>
      <c r="W16" s="32"/>
      <c r="X16" s="31"/>
    </row>
    <row r="17" spans="1:24" ht="19" thickBot="1" x14ac:dyDescent="0.2">
      <c r="A17" s="107"/>
      <c r="B17" s="12" t="s">
        <v>36</v>
      </c>
      <c r="C17" s="12" t="s">
        <v>37</v>
      </c>
      <c r="D17" s="20" t="str">
        <f ca="1">INDEX(INDIRECT($D$4&amp;"!B:B"),14)</f>
        <v>确定新需求/新问题/应用场景且明确表述出来</v>
      </c>
      <c r="E17" s="172"/>
      <c r="F17" s="173"/>
      <c r="G17" s="174"/>
      <c r="H17" s="48"/>
      <c r="I17" s="32"/>
      <c r="J17" s="31"/>
      <c r="K17" s="32"/>
      <c r="L17" s="31"/>
      <c r="M17" s="32"/>
      <c r="N17" s="31"/>
      <c r="O17" s="32"/>
      <c r="P17" s="31"/>
      <c r="Q17" s="32"/>
      <c r="R17" s="31"/>
      <c r="S17" s="32"/>
      <c r="T17" s="31"/>
      <c r="U17" s="32"/>
      <c r="V17" s="31"/>
      <c r="W17" s="32"/>
      <c r="X17" s="31"/>
    </row>
    <row r="18" spans="1:24" ht="19" thickBot="1" x14ac:dyDescent="0.2">
      <c r="A18" s="76" t="s">
        <v>38</v>
      </c>
      <c r="B18" s="76"/>
      <c r="C18" s="76"/>
      <c r="D18" s="175"/>
      <c r="E18" s="176"/>
      <c r="F18" s="176"/>
      <c r="G18" s="177"/>
      <c r="H18" s="31"/>
      <c r="I18" s="32"/>
      <c r="J18" s="31"/>
      <c r="K18" s="32"/>
      <c r="L18" s="31"/>
      <c r="M18" s="32"/>
      <c r="N18" s="49"/>
      <c r="O18" s="50"/>
      <c r="P18" s="49"/>
      <c r="Q18" s="50"/>
      <c r="R18" s="49"/>
      <c r="S18" s="32"/>
      <c r="T18" s="31"/>
      <c r="U18" s="32"/>
      <c r="V18" s="31"/>
      <c r="W18" s="32"/>
      <c r="X18" s="31"/>
    </row>
    <row r="19" spans="1:24" ht="18.75" customHeight="1" x14ac:dyDescent="0.15">
      <c r="A19" s="76" t="s">
        <v>39</v>
      </c>
      <c r="B19" s="126" t="s">
        <v>40</v>
      </c>
      <c r="C19" s="126"/>
      <c r="D19" s="181"/>
      <c r="E19" s="181"/>
      <c r="F19" s="181"/>
      <c r="G19" s="181"/>
      <c r="H19" s="181"/>
      <c r="I19" s="181"/>
      <c r="J19" s="181"/>
      <c r="K19" s="181"/>
      <c r="L19" s="181"/>
      <c r="M19" s="182"/>
      <c r="N19" s="183" t="s">
        <v>197</v>
      </c>
      <c r="O19" s="143" t="s">
        <v>198</v>
      </c>
      <c r="P19" s="144"/>
      <c r="Q19" s="51"/>
      <c r="R19" s="178" t="s">
        <v>202</v>
      </c>
      <c r="S19" s="186"/>
      <c r="T19" s="187"/>
      <c r="U19" s="187"/>
      <c r="V19" s="187"/>
      <c r="W19" s="187"/>
      <c r="X19" s="188"/>
    </row>
    <row r="20" spans="1:24" ht="20" customHeight="1" x14ac:dyDescent="0.15">
      <c r="A20" s="76"/>
      <c r="B20" s="126" t="s">
        <v>41</v>
      </c>
      <c r="C20" s="126"/>
      <c r="D20" s="181"/>
      <c r="E20" s="181"/>
      <c r="F20" s="181"/>
      <c r="G20" s="181"/>
      <c r="H20" s="181"/>
      <c r="I20" s="181"/>
      <c r="J20" s="181"/>
      <c r="K20" s="181"/>
      <c r="L20" s="181"/>
      <c r="M20" s="182"/>
      <c r="N20" s="184"/>
      <c r="O20" s="145" t="s">
        <v>199</v>
      </c>
      <c r="P20" s="146"/>
      <c r="Q20" s="52"/>
      <c r="R20" s="179"/>
      <c r="S20" s="189"/>
      <c r="T20" s="190"/>
      <c r="U20" s="190"/>
      <c r="V20" s="190"/>
      <c r="W20" s="190"/>
      <c r="X20" s="191"/>
    </row>
    <row r="21" spans="1:24" ht="17" customHeight="1" x14ac:dyDescent="0.15">
      <c r="A21" s="76"/>
      <c r="B21" s="126" t="s">
        <v>42</v>
      </c>
      <c r="C21" s="126"/>
      <c r="D21" s="181"/>
      <c r="E21" s="181"/>
      <c r="F21" s="181"/>
      <c r="G21" s="181"/>
      <c r="H21" s="181"/>
      <c r="I21" s="181"/>
      <c r="J21" s="181"/>
      <c r="K21" s="181"/>
      <c r="L21" s="181"/>
      <c r="M21" s="182"/>
      <c r="N21" s="184"/>
      <c r="O21" s="145" t="s">
        <v>200</v>
      </c>
      <c r="P21" s="146"/>
      <c r="Q21" s="52"/>
      <c r="R21" s="179"/>
      <c r="S21" s="189"/>
      <c r="T21" s="190"/>
      <c r="U21" s="190"/>
      <c r="V21" s="190"/>
      <c r="W21" s="190"/>
      <c r="X21" s="191"/>
    </row>
    <row r="22" spans="1:24" ht="18" customHeight="1" thickBot="1" x14ac:dyDescent="0.2">
      <c r="A22" s="86"/>
      <c r="B22" s="158" t="s">
        <v>43</v>
      </c>
      <c r="C22" s="158"/>
      <c r="D22" s="181"/>
      <c r="E22" s="181"/>
      <c r="F22" s="181"/>
      <c r="G22" s="181"/>
      <c r="H22" s="181"/>
      <c r="I22" s="181"/>
      <c r="J22" s="181"/>
      <c r="K22" s="181"/>
      <c r="L22" s="181"/>
      <c r="M22" s="182"/>
      <c r="N22" s="185"/>
      <c r="O22" s="147" t="s">
        <v>201</v>
      </c>
      <c r="P22" s="148"/>
      <c r="Q22" s="53"/>
      <c r="R22" s="180"/>
      <c r="S22" s="192"/>
      <c r="T22" s="193"/>
      <c r="U22" s="193"/>
      <c r="V22" s="193"/>
      <c r="W22" s="193"/>
      <c r="X22" s="194"/>
    </row>
    <row r="23" spans="1:24" ht="14.5" customHeight="1" thickBot="1" x14ac:dyDescent="0.2">
      <c r="A23" s="131" t="s">
        <v>6</v>
      </c>
      <c r="B23" s="132"/>
      <c r="C23" s="133"/>
      <c r="D23" s="127" t="s">
        <v>204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39"/>
    </row>
    <row r="24" spans="1:24" ht="14.25" customHeight="1" thickBot="1" x14ac:dyDescent="0.2">
      <c r="A24" s="134"/>
      <c r="B24" s="96"/>
      <c r="C24" s="135"/>
      <c r="D24" s="127" t="s">
        <v>59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39"/>
    </row>
    <row r="25" spans="1:24" ht="15" thickBot="1" x14ac:dyDescent="0.2">
      <c r="A25" s="136"/>
      <c r="B25" s="137"/>
      <c r="C25" s="138"/>
      <c r="D25" s="127" t="s">
        <v>203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39"/>
    </row>
  </sheetData>
  <mergeCells count="58">
    <mergeCell ref="S19:X22"/>
    <mergeCell ref="A23:C25"/>
    <mergeCell ref="D25:X25"/>
    <mergeCell ref="D19:M19"/>
    <mergeCell ref="T3:T4"/>
    <mergeCell ref="U3:U4"/>
    <mergeCell ref="N2:N4"/>
    <mergeCell ref="L2:M2"/>
    <mergeCell ref="O2:O4"/>
    <mergeCell ref="P2:S2"/>
    <mergeCell ref="T2:U2"/>
    <mergeCell ref="X2:X4"/>
    <mergeCell ref="E8:G8"/>
    <mergeCell ref="E9:G9"/>
    <mergeCell ref="D2:G2"/>
    <mergeCell ref="E15:G15"/>
    <mergeCell ref="D21:M21"/>
    <mergeCell ref="D22:M22"/>
    <mergeCell ref="N19:N22"/>
    <mergeCell ref="O19:P19"/>
    <mergeCell ref="O20:P20"/>
    <mergeCell ref="O21:P21"/>
    <mergeCell ref="O22:P22"/>
    <mergeCell ref="D1:G1"/>
    <mergeCell ref="H3:I3"/>
    <mergeCell ref="J3:K3"/>
    <mergeCell ref="H2:K2"/>
    <mergeCell ref="H1:W1"/>
    <mergeCell ref="P3:Q3"/>
    <mergeCell ref="R3:S3"/>
    <mergeCell ref="V2:V4"/>
    <mergeCell ref="W2:W4"/>
    <mergeCell ref="L3:L4"/>
    <mergeCell ref="M3:M4"/>
    <mergeCell ref="E3:G4"/>
    <mergeCell ref="A1:C4"/>
    <mergeCell ref="B21:C21"/>
    <mergeCell ref="B22:C22"/>
    <mergeCell ref="A18:C18"/>
    <mergeCell ref="A19:A22"/>
    <mergeCell ref="B19:C19"/>
    <mergeCell ref="B20:C20"/>
    <mergeCell ref="E13:G13"/>
    <mergeCell ref="E14:G14"/>
    <mergeCell ref="D23:X23"/>
    <mergeCell ref="D24:X24"/>
    <mergeCell ref="A5:A17"/>
    <mergeCell ref="E5:G5"/>
    <mergeCell ref="E6:G6"/>
    <mergeCell ref="E7:G7"/>
    <mergeCell ref="E16:G16"/>
    <mergeCell ref="E17:G17"/>
    <mergeCell ref="D18:G18"/>
    <mergeCell ref="R19:R22"/>
    <mergeCell ref="E10:G10"/>
    <mergeCell ref="E11:G11"/>
    <mergeCell ref="E12:G12"/>
    <mergeCell ref="D20:M20"/>
  </mergeCells>
  <phoneticPr fontId="5" type="noConversion"/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分类定义表!$B$1:$E$1</xm:f>
          </x14:formula1>
          <xm:sqref>D4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4"/>
  <sheetViews>
    <sheetView workbookViewId="0">
      <selection activeCell="H12" sqref="H12"/>
    </sheetView>
  </sheetViews>
  <sheetFormatPr baseColWidth="10" defaultColWidth="11" defaultRowHeight="22" customHeight="1" x14ac:dyDescent="0.15"/>
  <cols>
    <col min="2" max="2" width="38.1640625" customWidth="1"/>
  </cols>
  <sheetData>
    <row r="1" spans="2:2" ht="22" customHeight="1" thickBot="1" x14ac:dyDescent="0.2">
      <c r="B1" t="s">
        <v>146</v>
      </c>
    </row>
    <row r="2" spans="2:2" ht="22" customHeight="1" thickBot="1" x14ac:dyDescent="0.2">
      <c r="B2" s="37" t="s">
        <v>191</v>
      </c>
    </row>
    <row r="3" spans="2:2" ht="22" customHeight="1" thickBot="1" x14ac:dyDescent="0.2">
      <c r="B3" s="40" t="s">
        <v>49</v>
      </c>
    </row>
    <row r="4" spans="2:2" ht="22" customHeight="1" thickBot="1" x14ac:dyDescent="0.2">
      <c r="B4" s="40" t="s">
        <v>156</v>
      </c>
    </row>
    <row r="5" spans="2:2" ht="22" customHeight="1" thickBot="1" x14ac:dyDescent="0.2">
      <c r="B5" s="40" t="s">
        <v>157</v>
      </c>
    </row>
    <row r="6" spans="2:2" ht="22" customHeight="1" thickBot="1" x14ac:dyDescent="0.2">
      <c r="B6" s="40" t="s">
        <v>148</v>
      </c>
    </row>
    <row r="7" spans="2:2" ht="22" customHeight="1" thickBot="1" x14ac:dyDescent="0.2">
      <c r="B7" s="40" t="s">
        <v>50</v>
      </c>
    </row>
    <row r="8" spans="2:2" ht="22" customHeight="1" thickBot="1" x14ac:dyDescent="0.2">
      <c r="B8" s="40" t="s">
        <v>51</v>
      </c>
    </row>
    <row r="9" spans="2:2" ht="22" customHeight="1" thickBot="1" x14ac:dyDescent="0.2">
      <c r="B9" s="40" t="s">
        <v>151</v>
      </c>
    </row>
    <row r="10" spans="2:2" ht="22" customHeight="1" thickBot="1" x14ac:dyDescent="0.2">
      <c r="B10" s="40" t="s">
        <v>152</v>
      </c>
    </row>
    <row r="11" spans="2:2" ht="22" customHeight="1" thickBot="1" x14ac:dyDescent="0.2">
      <c r="B11" s="40" t="s">
        <v>153</v>
      </c>
    </row>
    <row r="12" spans="2:2" ht="22" customHeight="1" thickBot="1" x14ac:dyDescent="0.2">
      <c r="B12" s="40" t="s">
        <v>154</v>
      </c>
    </row>
    <row r="13" spans="2:2" ht="22" customHeight="1" thickBot="1" x14ac:dyDescent="0.2">
      <c r="B13" s="40" t="s">
        <v>155</v>
      </c>
    </row>
    <row r="14" spans="2:2" ht="22" customHeight="1" thickBot="1" x14ac:dyDescent="0.2">
      <c r="B14" s="40" t="s">
        <v>190</v>
      </c>
    </row>
  </sheetData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4"/>
  <sheetViews>
    <sheetView workbookViewId="0">
      <selection activeCell="E9" sqref="E9"/>
    </sheetView>
  </sheetViews>
  <sheetFormatPr baseColWidth="10" defaultColWidth="11" defaultRowHeight="23" customHeight="1" x14ac:dyDescent="0.15"/>
  <cols>
    <col min="2" max="2" width="38.83203125" customWidth="1"/>
  </cols>
  <sheetData>
    <row r="1" spans="2:2" ht="23" customHeight="1" thickBot="1" x14ac:dyDescent="0.2">
      <c r="B1" s="36" t="s">
        <v>147</v>
      </c>
    </row>
    <row r="2" spans="2:2" ht="23" customHeight="1" thickBot="1" x14ac:dyDescent="0.2">
      <c r="B2" s="38" t="s">
        <v>48</v>
      </c>
    </row>
    <row r="3" spans="2:2" ht="23" customHeight="1" thickBot="1" x14ac:dyDescent="0.2">
      <c r="B3" s="41" t="s">
        <v>49</v>
      </c>
    </row>
    <row r="4" spans="2:2" ht="23" customHeight="1" thickBot="1" x14ac:dyDescent="0.2">
      <c r="B4" s="43" t="s">
        <v>156</v>
      </c>
    </row>
    <row r="5" spans="2:2" ht="23" customHeight="1" thickBot="1" x14ac:dyDescent="0.2">
      <c r="B5" s="43" t="s">
        <v>157</v>
      </c>
    </row>
    <row r="6" spans="2:2" ht="23" customHeight="1" thickBot="1" x14ac:dyDescent="0.2">
      <c r="B6" s="41" t="s">
        <v>159</v>
      </c>
    </row>
    <row r="7" spans="2:2" ht="23" customHeight="1" thickBot="1" x14ac:dyDescent="0.2">
      <c r="B7" s="41" t="s">
        <v>149</v>
      </c>
    </row>
    <row r="8" spans="2:2" ht="23" customHeight="1" thickBot="1" x14ac:dyDescent="0.2">
      <c r="B8" s="41" t="s">
        <v>160</v>
      </c>
    </row>
    <row r="9" spans="2:2" ht="23" customHeight="1" thickBot="1" x14ac:dyDescent="0.2">
      <c r="B9" s="41" t="s">
        <v>150</v>
      </c>
    </row>
    <row r="10" spans="2:2" ht="23" customHeight="1" thickBot="1" x14ac:dyDescent="0.2">
      <c r="B10" s="41" t="s">
        <v>164</v>
      </c>
    </row>
    <row r="11" spans="2:2" ht="23" customHeight="1" thickBot="1" x14ac:dyDescent="0.2">
      <c r="B11" s="41" t="s">
        <v>161</v>
      </c>
    </row>
    <row r="12" spans="2:2" ht="23" customHeight="1" thickBot="1" x14ac:dyDescent="0.2">
      <c r="B12" s="41" t="s">
        <v>162</v>
      </c>
    </row>
    <row r="13" spans="2:2" ht="23" customHeight="1" thickBot="1" x14ac:dyDescent="0.2">
      <c r="B13" s="41" t="s">
        <v>163</v>
      </c>
    </row>
    <row r="14" spans="2:2" ht="23" customHeight="1" thickBot="1" x14ac:dyDescent="0.2">
      <c r="B14" s="43" t="s">
        <v>158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4"/>
  <sheetViews>
    <sheetView workbookViewId="0">
      <selection activeCell="B20" sqref="B20"/>
    </sheetView>
  </sheetViews>
  <sheetFormatPr baseColWidth="10" defaultColWidth="11" defaultRowHeight="20" customHeight="1" x14ac:dyDescent="0.15"/>
  <cols>
    <col min="2" max="2" width="50.83203125" customWidth="1"/>
  </cols>
  <sheetData>
    <row r="1" spans="2:2" ht="20" customHeight="1" thickBot="1" x14ac:dyDescent="0.2">
      <c r="B1" t="s">
        <v>176</v>
      </c>
    </row>
    <row r="2" spans="2:2" ht="20" customHeight="1" thickBot="1" x14ac:dyDescent="0.2">
      <c r="B2" s="39" t="s">
        <v>48</v>
      </c>
    </row>
    <row r="3" spans="2:2" ht="20" customHeight="1" thickBot="1" x14ac:dyDescent="0.2">
      <c r="B3" s="42" t="s">
        <v>49</v>
      </c>
    </row>
    <row r="4" spans="2:2" ht="29" thickBot="1" x14ac:dyDescent="0.2">
      <c r="B4" s="42" t="s">
        <v>192</v>
      </c>
    </row>
    <row r="5" spans="2:2" ht="20" customHeight="1" thickBot="1" x14ac:dyDescent="0.2">
      <c r="B5" s="42" t="s">
        <v>171</v>
      </c>
    </row>
    <row r="6" spans="2:2" ht="20" customHeight="1" thickBot="1" x14ac:dyDescent="0.2">
      <c r="B6" s="42" t="s">
        <v>166</v>
      </c>
    </row>
    <row r="7" spans="2:2" ht="20" customHeight="1" thickBot="1" x14ac:dyDescent="0.2">
      <c r="B7" s="42" t="s">
        <v>167</v>
      </c>
    </row>
    <row r="8" spans="2:2" ht="20" customHeight="1" thickBot="1" x14ac:dyDescent="0.2">
      <c r="B8" s="42" t="s">
        <v>168</v>
      </c>
    </row>
    <row r="9" spans="2:2" ht="20" customHeight="1" thickBot="1" x14ac:dyDescent="0.2">
      <c r="B9" s="42" t="s">
        <v>169</v>
      </c>
    </row>
    <row r="10" spans="2:2" ht="20" customHeight="1" thickBot="1" x14ac:dyDescent="0.2">
      <c r="B10" s="42" t="s">
        <v>172</v>
      </c>
    </row>
    <row r="11" spans="2:2" ht="20" customHeight="1" thickBot="1" x14ac:dyDescent="0.2">
      <c r="B11" s="42" t="s">
        <v>173</v>
      </c>
    </row>
    <row r="12" spans="2:2" ht="20" customHeight="1" thickBot="1" x14ac:dyDescent="0.2">
      <c r="B12" s="42" t="s">
        <v>174</v>
      </c>
    </row>
    <row r="13" spans="2:2" ht="20" customHeight="1" thickBot="1" x14ac:dyDescent="0.2">
      <c r="B13" s="42" t="s">
        <v>193</v>
      </c>
    </row>
    <row r="14" spans="2:2" ht="20" customHeight="1" thickBot="1" x14ac:dyDescent="0.2">
      <c r="B14" s="42" t="s">
        <v>194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4"/>
  <sheetViews>
    <sheetView workbookViewId="0">
      <selection activeCell="E22" sqref="E22"/>
    </sheetView>
  </sheetViews>
  <sheetFormatPr baseColWidth="10" defaultColWidth="29.6640625" defaultRowHeight="22" customHeight="1" x14ac:dyDescent="0.15"/>
  <sheetData>
    <row r="1" spans="2:2" ht="22" customHeight="1" thickBot="1" x14ac:dyDescent="0.2">
      <c r="B1" t="s">
        <v>189</v>
      </c>
    </row>
    <row r="2" spans="2:2" ht="22" customHeight="1" thickBot="1" x14ac:dyDescent="0.2">
      <c r="B2" s="44" t="s">
        <v>48</v>
      </c>
    </row>
    <row r="3" spans="2:2" ht="22" customHeight="1" thickBot="1" x14ac:dyDescent="0.2">
      <c r="B3" s="45" t="s">
        <v>49</v>
      </c>
    </row>
    <row r="4" spans="2:2" ht="22" customHeight="1" thickBot="1" x14ac:dyDescent="0.2">
      <c r="B4" s="45" t="s">
        <v>185</v>
      </c>
    </row>
    <row r="5" spans="2:2" ht="22" customHeight="1" thickBot="1" x14ac:dyDescent="0.2">
      <c r="B5" s="45" t="s">
        <v>186</v>
      </c>
    </row>
    <row r="6" spans="2:2" ht="22" customHeight="1" thickBot="1" x14ac:dyDescent="0.2">
      <c r="B6" s="46" t="s">
        <v>177</v>
      </c>
    </row>
    <row r="7" spans="2:2" ht="22" customHeight="1" thickBot="1" x14ac:dyDescent="0.2">
      <c r="B7" s="46" t="s">
        <v>178</v>
      </c>
    </row>
    <row r="8" spans="2:2" ht="22" customHeight="1" thickBot="1" x14ac:dyDescent="0.2">
      <c r="B8" s="46" t="s">
        <v>179</v>
      </c>
    </row>
    <row r="9" spans="2:2" ht="22" customHeight="1" thickBot="1" x14ac:dyDescent="0.2">
      <c r="B9" s="46" t="s">
        <v>180</v>
      </c>
    </row>
    <row r="10" spans="2:2" ht="22" customHeight="1" thickBot="1" x14ac:dyDescent="0.2">
      <c r="B10" s="46" t="s">
        <v>181</v>
      </c>
    </row>
    <row r="11" spans="2:2" ht="22" customHeight="1" thickBot="1" x14ac:dyDescent="0.2">
      <c r="B11" s="46" t="s">
        <v>182</v>
      </c>
    </row>
    <row r="12" spans="2:2" ht="22" customHeight="1" thickBot="1" x14ac:dyDescent="0.2">
      <c r="B12" s="46" t="s">
        <v>183</v>
      </c>
    </row>
    <row r="13" spans="2:2" ht="22" customHeight="1" thickBot="1" x14ac:dyDescent="0.2">
      <c r="B13" s="46" t="s">
        <v>184</v>
      </c>
    </row>
    <row r="14" spans="2:2" ht="22" customHeight="1" thickBot="1" x14ac:dyDescent="0.2">
      <c r="B14" s="46" t="s">
        <v>187</v>
      </c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>
      <selection activeCell="D1" sqref="D1:D1048576"/>
    </sheetView>
  </sheetViews>
  <sheetFormatPr baseColWidth="10" defaultColWidth="9" defaultRowHeight="14" x14ac:dyDescent="0.15"/>
  <cols>
    <col min="1" max="1" width="5.83203125" customWidth="1"/>
    <col min="2" max="2" width="34.83203125" customWidth="1"/>
    <col min="3" max="3" width="32.5" customWidth="1"/>
    <col min="4" max="4" width="34.1640625" customWidth="1"/>
    <col min="5" max="5" width="31" customWidth="1"/>
  </cols>
  <sheetData>
    <row r="1" spans="2:5" ht="31" customHeight="1" thickBot="1" x14ac:dyDescent="0.2">
      <c r="B1" t="s">
        <v>146</v>
      </c>
      <c r="C1" s="36" t="s">
        <v>147</v>
      </c>
      <c r="D1" t="s">
        <v>176</v>
      </c>
      <c r="E1" t="s">
        <v>189</v>
      </c>
    </row>
    <row r="2" spans="2:5" ht="16" thickBot="1" x14ac:dyDescent="0.2">
      <c r="B2" s="37" t="s">
        <v>48</v>
      </c>
      <c r="C2" s="38" t="s">
        <v>48</v>
      </c>
      <c r="D2" s="39" t="s">
        <v>48</v>
      </c>
      <c r="E2" s="44" t="s">
        <v>48</v>
      </c>
    </row>
    <row r="3" spans="2:5" ht="16" thickBot="1" x14ac:dyDescent="0.2">
      <c r="B3" s="40" t="s">
        <v>49</v>
      </c>
      <c r="C3" s="41" t="s">
        <v>49</v>
      </c>
      <c r="D3" s="42" t="s">
        <v>49</v>
      </c>
      <c r="E3" s="45" t="s">
        <v>49</v>
      </c>
    </row>
    <row r="4" spans="2:5" ht="29" thickBot="1" x14ac:dyDescent="0.2">
      <c r="B4" s="40" t="s">
        <v>156</v>
      </c>
      <c r="C4" s="43" t="s">
        <v>156</v>
      </c>
      <c r="D4" s="42" t="s">
        <v>170</v>
      </c>
      <c r="E4" s="45" t="s">
        <v>185</v>
      </c>
    </row>
    <row r="5" spans="2:5" ht="16" thickBot="1" x14ac:dyDescent="0.2">
      <c r="B5" s="40" t="s">
        <v>157</v>
      </c>
      <c r="C5" s="43" t="s">
        <v>157</v>
      </c>
      <c r="D5" s="42" t="s">
        <v>165</v>
      </c>
      <c r="E5" s="45" t="s">
        <v>186</v>
      </c>
    </row>
    <row r="6" spans="2:5" ht="43" thickBot="1" x14ac:dyDescent="0.2">
      <c r="B6" s="40" t="s">
        <v>148</v>
      </c>
      <c r="C6" s="41" t="s">
        <v>159</v>
      </c>
      <c r="D6" s="42" t="s">
        <v>171</v>
      </c>
      <c r="E6" s="46" t="s">
        <v>177</v>
      </c>
    </row>
    <row r="7" spans="2:5" ht="31" thickBot="1" x14ac:dyDescent="0.2">
      <c r="B7" s="40" t="s">
        <v>50</v>
      </c>
      <c r="C7" s="41" t="s">
        <v>149</v>
      </c>
      <c r="D7" s="42" t="s">
        <v>166</v>
      </c>
      <c r="E7" s="46" t="s">
        <v>178</v>
      </c>
    </row>
    <row r="8" spans="2:5" ht="29" thickBot="1" x14ac:dyDescent="0.2">
      <c r="B8" s="40" t="s">
        <v>51</v>
      </c>
      <c r="C8" s="41" t="s">
        <v>160</v>
      </c>
      <c r="D8" s="42" t="s">
        <v>167</v>
      </c>
      <c r="E8" s="46" t="s">
        <v>179</v>
      </c>
    </row>
    <row r="9" spans="2:5" ht="43" thickBot="1" x14ac:dyDescent="0.2">
      <c r="B9" s="40" t="s">
        <v>151</v>
      </c>
      <c r="C9" s="41" t="s">
        <v>150</v>
      </c>
      <c r="D9" s="42" t="s">
        <v>168</v>
      </c>
      <c r="E9" s="46" t="s">
        <v>180</v>
      </c>
    </row>
    <row r="10" spans="2:5" ht="31" thickBot="1" x14ac:dyDescent="0.2">
      <c r="B10" s="40" t="s">
        <v>152</v>
      </c>
      <c r="C10" s="41" t="s">
        <v>164</v>
      </c>
      <c r="D10" s="42" t="s">
        <v>169</v>
      </c>
      <c r="E10" s="46" t="s">
        <v>181</v>
      </c>
    </row>
    <row r="11" spans="2:5" ht="29" thickBot="1" x14ac:dyDescent="0.2">
      <c r="B11" s="40" t="s">
        <v>153</v>
      </c>
      <c r="C11" s="41" t="s">
        <v>161</v>
      </c>
      <c r="D11" s="42" t="s">
        <v>172</v>
      </c>
      <c r="E11" s="46" t="s">
        <v>182</v>
      </c>
    </row>
    <row r="12" spans="2:5" ht="29" thickBot="1" x14ac:dyDescent="0.2">
      <c r="B12" s="40" t="s">
        <v>154</v>
      </c>
      <c r="C12" s="41" t="s">
        <v>162</v>
      </c>
      <c r="D12" s="42" t="s">
        <v>173</v>
      </c>
      <c r="E12" s="46" t="s">
        <v>183</v>
      </c>
    </row>
    <row r="13" spans="2:5" ht="29" thickBot="1" x14ac:dyDescent="0.2">
      <c r="B13" s="40" t="s">
        <v>155</v>
      </c>
      <c r="C13" s="41" t="s">
        <v>163</v>
      </c>
      <c r="D13" s="42" t="s">
        <v>174</v>
      </c>
      <c r="E13" s="46" t="s">
        <v>184</v>
      </c>
    </row>
    <row r="14" spans="2:5" ht="31" thickBot="1" x14ac:dyDescent="0.2">
      <c r="B14" s="40" t="s">
        <v>158</v>
      </c>
      <c r="C14" s="43" t="s">
        <v>158</v>
      </c>
      <c r="D14" s="42" t="s">
        <v>175</v>
      </c>
      <c r="E14" s="46" t="s">
        <v>187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WBS总表样例</vt:lpstr>
      <vt:lpstr>QCD总表样例</vt:lpstr>
      <vt:lpstr>WBS总表</vt:lpstr>
      <vt:lpstr>QCD总表</vt:lpstr>
      <vt:lpstr>硬件</vt:lpstr>
      <vt:lpstr>软件</vt:lpstr>
      <vt:lpstr>生物医药</vt:lpstr>
      <vt:lpstr>服务平台</vt:lpstr>
      <vt:lpstr>分类定义表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隽永</dc:creator>
  <cp:lastModifiedBy>huangxking@163.com</cp:lastModifiedBy>
  <dcterms:created xsi:type="dcterms:W3CDTF">2018-11-08T07:13:02Z</dcterms:created>
  <dcterms:modified xsi:type="dcterms:W3CDTF">2020-12-09T04:23:30Z</dcterms:modified>
</cp:coreProperties>
</file>